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Sheet1!$A$7:$K$19</definedName>
    <definedName name="Ext">[1]LUT!$G$2</definedName>
    <definedName name="Gender">[1]LUT!$I$1:$BI$1</definedName>
    <definedName name="_xlnm.Print_Area" localSheetId="0">Sheet1!$A$1:$K$17</definedName>
  </definedNames>
  <calcPr calcId="144525"/>
</workbook>
</file>

<file path=xl/sharedStrings.xml><?xml version="1.0" encoding="utf-8"?>
<sst xmlns="http://schemas.openxmlformats.org/spreadsheetml/2006/main" count="51" uniqueCount="49">
  <si>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</si>
  <si>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</si>
  <si>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</si>
  <si>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</si>
  <si>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邮政快递：8406911595213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</si>
  <si>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</si>
  <si>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</si>
  <si>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</si>
  <si>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</si>
  <si>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</si>
  <si>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</si>
  <si>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</si>
  <si>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</si>
  <si>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</si>
  <si>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</si>
  <si>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</si>
  <si>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</si>
  <si>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</si>
  <si>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</si>
  <si>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</si>
  <si>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</si>
  <si>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</si>
  <si>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</si>
  <si>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</si>
  <si>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</si>
  <si>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</si>
  <si>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</si>
  <si>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</si>
  <si>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SOZARA607266</t>
  </si>
  <si>
    <t>MRZCSRP001-红色棉绳-33CM，531</t>
  </si>
  <si>
    <t>RC-117441，POORD334731，5718-901 SRPLS 款</t>
  </si>
  <si>
    <t>21*37*15</t>
  </si>
  <si>
    <t>SOZARA607267</t>
  </si>
  <si>
    <t>MRZCSRP001-红色棉绳-33CM，551</t>
  </si>
  <si>
    <t>5718-902 SRPLS 款</t>
  </si>
  <si>
    <t>SOZARA607268</t>
  </si>
  <si>
    <t>MRZCSRP001-红色棉绳-33CM，431</t>
  </si>
  <si>
    <t>RC-117438，POORD334722，5718-903 SRPLS 款</t>
  </si>
  <si>
    <t>SOZARA607276</t>
  </si>
  <si>
    <t>RC-117439，POORD334725，58580-D，5718-900 款</t>
  </si>
  <si>
    <t>SOZARA607280</t>
  </si>
  <si>
    <t>RC-117440，POORD334728，5718-904 款</t>
  </si>
  <si>
    <t>REN26YH004</t>
  </si>
  <si>
    <t xml:space="preserve">MRZCALL056-黑色吊绳-52CM，1205   </t>
  </si>
  <si>
    <t>9874-112南美单 款</t>
  </si>
  <si>
    <t>REN26YH005</t>
  </si>
  <si>
    <t>MRZCALL056-黑色吊绳-52CM，605</t>
  </si>
  <si>
    <t>9874-003南美单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</si>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</sst>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1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rgb="FFFF000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7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9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2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7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view="pageBreakPreview" zoomScale="115" zoomScaleNormal="100" topLeftCell="A4" workbookViewId="0">
      <selection activeCell="H9" sqref="H9:H15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46049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1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</row>
    <row r="8" s="3" customFormat="1" ht="24.95" customHeight="1" spans="1:11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41" t="s">
        <v>26</v>
      </c>
      <c r="K8" s="28" t="s">
        <v>27</v>
      </c>
    </row>
    <row r="9" s="4" customFormat="1" ht="49" customHeight="1" spans="1:11">
      <c r="A9" s="29" t="s">
        <v>28</v>
      </c>
      <c r="B9" s="29" t="s">
        <v>29</v>
      </c>
      <c r="C9" s="30" t="s">
        <v>30</v>
      </c>
      <c r="D9" s="31">
        <v>531</v>
      </c>
      <c r="E9" s="32">
        <f>+D9*0.05</f>
        <v>26.55</v>
      </c>
      <c r="F9" s="32">
        <f>+D9+E9</f>
        <v>557.55</v>
      </c>
      <c r="G9" s="33">
        <v>1</v>
      </c>
      <c r="H9" s="33">
        <f>I9-0.3</f>
        <v>2.19</v>
      </c>
      <c r="I9" s="33">
        <v>2.49</v>
      </c>
      <c r="J9" s="33" t="s">
        <v>31</v>
      </c>
      <c r="K9" s="33">
        <v>0.012</v>
      </c>
    </row>
    <row r="10" s="4" customFormat="1" ht="60" customHeight="1" spans="1:11">
      <c r="A10" s="29" t="s">
        <v>32</v>
      </c>
      <c r="B10" s="29" t="s">
        <v>33</v>
      </c>
      <c r="C10" s="30" t="s">
        <v>34</v>
      </c>
      <c r="D10" s="31">
        <v>551</v>
      </c>
      <c r="E10" s="32">
        <f t="shared" ref="E10:E15" si="0">D10*0.05</f>
        <v>27.55</v>
      </c>
      <c r="F10" s="32">
        <f t="shared" ref="F10:F15" si="1">D10+E10</f>
        <v>578.55</v>
      </c>
      <c r="G10" s="34"/>
      <c r="H10" s="34"/>
      <c r="I10" s="34"/>
      <c r="J10" s="34"/>
      <c r="K10" s="34"/>
    </row>
    <row r="11" s="4" customFormat="1" ht="60" customHeight="1" spans="1:11">
      <c r="A11" s="29" t="s">
        <v>35</v>
      </c>
      <c r="B11" s="29" t="s">
        <v>36</v>
      </c>
      <c r="C11" s="30" t="s">
        <v>37</v>
      </c>
      <c r="D11" s="31">
        <v>431</v>
      </c>
      <c r="E11" s="32">
        <f t="shared" si="0"/>
        <v>21.55</v>
      </c>
      <c r="F11" s="32">
        <f t="shared" si="1"/>
        <v>452.55</v>
      </c>
      <c r="G11" s="34"/>
      <c r="H11" s="34"/>
      <c r="I11" s="34"/>
      <c r="J11" s="34"/>
      <c r="K11" s="34"/>
    </row>
    <row r="12" s="4" customFormat="1" ht="60" customHeight="1" spans="1:11">
      <c r="A12" s="29" t="s">
        <v>38</v>
      </c>
      <c r="B12" s="29" t="s">
        <v>29</v>
      </c>
      <c r="C12" s="30" t="s">
        <v>39</v>
      </c>
      <c r="D12" s="31">
        <v>531</v>
      </c>
      <c r="E12" s="32">
        <f t="shared" si="0"/>
        <v>26.55</v>
      </c>
      <c r="F12" s="32">
        <f t="shared" si="1"/>
        <v>557.55</v>
      </c>
      <c r="G12" s="34"/>
      <c r="H12" s="34"/>
      <c r="I12" s="34"/>
      <c r="J12" s="34"/>
      <c r="K12" s="34"/>
    </row>
    <row r="13" s="4" customFormat="1" ht="60" customHeight="1" spans="1:11">
      <c r="A13" s="29" t="s">
        <v>40</v>
      </c>
      <c r="B13" s="29" t="s">
        <v>29</v>
      </c>
      <c r="C13" s="30" t="s">
        <v>41</v>
      </c>
      <c r="D13" s="31">
        <v>531</v>
      </c>
      <c r="E13" s="32">
        <f t="shared" si="0"/>
        <v>26.55</v>
      </c>
      <c r="F13" s="32">
        <f t="shared" si="1"/>
        <v>557.55</v>
      </c>
      <c r="G13" s="34"/>
      <c r="H13" s="34"/>
      <c r="I13" s="34"/>
      <c r="J13" s="34"/>
      <c r="K13" s="34"/>
    </row>
    <row r="14" s="4" customFormat="1" ht="60" customHeight="1" spans="1:11">
      <c r="A14" s="30" t="s">
        <v>42</v>
      </c>
      <c r="B14" s="30" t="s">
        <v>43</v>
      </c>
      <c r="C14" s="30" t="s">
        <v>44</v>
      </c>
      <c r="D14" s="35">
        <v>1205</v>
      </c>
      <c r="E14" s="32">
        <f t="shared" si="0"/>
        <v>60.25</v>
      </c>
      <c r="F14" s="32">
        <f t="shared" si="1"/>
        <v>1265.25</v>
      </c>
      <c r="G14" s="34"/>
      <c r="H14" s="34"/>
      <c r="I14" s="34"/>
      <c r="J14" s="34"/>
      <c r="K14" s="34"/>
    </row>
    <row r="15" s="4" customFormat="1" ht="60" customHeight="1" spans="1:11">
      <c r="A15" s="30" t="s">
        <v>45</v>
      </c>
      <c r="B15" s="30" t="s">
        <v>46</v>
      </c>
      <c r="C15" s="30" t="s">
        <v>47</v>
      </c>
      <c r="D15" s="35">
        <v>605</v>
      </c>
      <c r="E15" s="32">
        <f t="shared" si="0"/>
        <v>30.25</v>
      </c>
      <c r="F15" s="32">
        <f t="shared" si="1"/>
        <v>635.25</v>
      </c>
      <c r="G15" s="34"/>
      <c r="H15" s="34"/>
      <c r="I15" s="42"/>
      <c r="J15" s="42"/>
      <c r="K15" s="34"/>
    </row>
    <row r="16" s="4" customFormat="1" ht="60" customHeight="1" spans="1:11">
      <c r="A16" s="30"/>
      <c r="B16" s="30"/>
      <c r="C16" s="36"/>
      <c r="D16" s="37"/>
      <c r="E16" s="32"/>
      <c r="F16" s="32"/>
      <c r="G16" s="33"/>
      <c r="H16" s="33"/>
      <c r="I16" s="43"/>
      <c r="J16" s="43"/>
      <c r="K16" s="43"/>
    </row>
    <row r="17" ht="47" customHeight="1" spans="1:11">
      <c r="A17" s="38" t="s">
        <v>48</v>
      </c>
      <c r="B17" s="39"/>
      <c r="C17" s="39"/>
      <c r="D17" s="40">
        <f>SUM(D9:D16)</f>
        <v>4385</v>
      </c>
      <c r="E17" s="40">
        <f>SUM(E9:E16)</f>
        <v>219.25</v>
      </c>
      <c r="F17" s="40">
        <f>SUM(F9:F16)</f>
        <v>4604.25</v>
      </c>
      <c r="G17" s="40">
        <f>SUM(G9:G16)</f>
        <v>1</v>
      </c>
      <c r="H17" s="40"/>
      <c r="I17" s="40"/>
      <c r="J17" s="40"/>
      <c r="K17" s="40"/>
    </row>
  </sheetData>
  <autoFilter ref="A7:K19">
    <extLst/>
  </autoFilter>
  <mergeCells count="12">
    <mergeCell ref="A1:K1"/>
    <mergeCell ref="A2:K2"/>
    <mergeCell ref="A3:C3"/>
    <mergeCell ref="D3:K3"/>
    <mergeCell ref="D4:K4"/>
    <mergeCell ref="D5:K5"/>
    <mergeCell ref="G9:G15"/>
    <mergeCell ref="H9:H15"/>
    <mergeCell ref="I9:I15"/>
    <mergeCell ref="J9:J15"/>
    <mergeCell ref="K9:K15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2026-01-27T10:04:19Z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