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箱单" sheetId="1" r:id="rId1"/>
    <sheet name="箱贴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<sst xmlns="http://schemas.openxmlformats.org/spreadsheetml/2006/main" count="55" uniqueCount="52">
  <si>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</si>
  <si>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</si>
  <si>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顺丰快递单号:</t>
  </si>
  <si>
    <t>SF1564455967528</t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</si>
  <si>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</si>
  <si>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</si>
  <si>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</si>
  <si>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</si>
  <si>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</si>
  <si>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</si>
  <si>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</si>
  <si>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</si>
  <si>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</si>
  <si>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</si>
  <si>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</si>
  <si>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</si>
  <si>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</si>
  <si>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</si>
  <si>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</si>
  <si>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</si>
  <si>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</si>
  <si>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</si>
  <si>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</si>
  <si>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</si>
  <si>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</si>
  <si>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</si>
  <si>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</si>
  <si>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</si>
  <si>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JJW-WL004-EF-BK 黑底主标</t>
  </si>
  <si>
    <t>黑色</t>
  </si>
  <si>
    <t>1-1</t>
  </si>
  <si>
    <t>袋</t>
  </si>
  <si>
    <t>JJW-PL001-BK
黑底尺码标</t>
  </si>
  <si>
    <t>总计</t>
  </si>
  <si>
    <t>Factory name (工厂名称)</t>
  </si>
  <si>
    <t>（在此贴实样图片）</t>
  </si>
  <si>
    <t>PO. Number(订单号)</t>
  </si>
  <si>
    <t>P26016216</t>
  </si>
  <si>
    <t>JUSTJEANS</t>
  </si>
  <si>
    <t>Style Code.(款号)</t>
  </si>
  <si>
    <t>170707 151947</t>
  </si>
  <si>
    <t>Product Code.(产品编号)</t>
  </si>
  <si>
    <t>Carton No.(箱号):</t>
  </si>
  <si>
    <t>Inner Packages(包装方式）</t>
  </si>
  <si>
    <t>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</si>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</sst>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0.00_ "/>
    <numFmt numFmtId="180" formatCode="0.0_ "/>
  </numFmts>
  <fonts count="44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2"/>
      <color indexed="8"/>
      <name val="等线"/>
      <charset val="134"/>
    </font>
    <font>
      <b/>
      <sz val="16"/>
      <color indexed="8"/>
      <name val="等线"/>
      <charset val="134"/>
    </font>
    <font>
      <b/>
      <sz val="11"/>
      <color indexed="8"/>
      <name val="等线"/>
      <charset val="134"/>
    </font>
    <font>
      <b/>
      <sz val="14"/>
      <color indexed="8"/>
      <name val="等线"/>
      <charset val="134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6" applyNumberFormat="0" applyAlignment="0" applyProtection="0">
      <alignment vertical="center"/>
    </xf>
    <xf numFmtId="0" fontId="31" fillId="6" borderId="17" applyNumberFormat="0" applyAlignment="0" applyProtection="0">
      <alignment vertical="center"/>
    </xf>
    <xf numFmtId="0" fontId="32" fillId="6" borderId="16" applyNumberFormat="0" applyAlignment="0" applyProtection="0">
      <alignment vertical="center"/>
    </xf>
    <xf numFmtId="0" fontId="33" fillId="7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</cellStyleXfs>
  <cellXfs count="66">
    <xf numFmtId="0" fontId="0" fillId="0" borderId="0" xfId="0">
      <alignment vertical="center"/>
    </xf>
    <xf numFmtId="0" fontId="1" fillId="0" borderId="1" xfId="50" applyFont="1" applyBorder="1" applyAlignment="1">
      <alignment horizontal="center"/>
    </xf>
    <xf numFmtId="0" fontId="1" fillId="0" borderId="2" xfId="50" applyFont="1" applyBorder="1" applyAlignment="1">
      <alignment horizontal="center"/>
    </xf>
    <xf numFmtId="0" fontId="1" fillId="0" borderId="3" xfId="50" applyFont="1" applyBorder="1" applyAlignment="1">
      <alignment horizontal="center"/>
    </xf>
    <xf numFmtId="0" fontId="2" fillId="0" borderId="4" xfId="50" applyFont="1" applyBorder="1" applyAlignment="1">
      <alignment horizontal="left" vertical="center"/>
    </xf>
    <xf numFmtId="0" fontId="3" fillId="0" borderId="4" xfId="50" applyFont="1" applyBorder="1" applyAlignment="1">
      <alignment horizontal="left" vertical="center"/>
    </xf>
    <xf numFmtId="0" fontId="4" fillId="0" borderId="5" xfId="50" applyFont="1" applyBorder="1" applyAlignment="1">
      <alignment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6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0" fontId="5" fillId="0" borderId="8" xfId="50" applyFont="1" applyBorder="1" applyAlignment="1">
      <alignment vertical="center"/>
    </xf>
    <xf numFmtId="0" fontId="2" fillId="0" borderId="4" xfId="50" applyFont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/>
    </xf>
    <xf numFmtId="0" fontId="5" fillId="0" borderId="9" xfId="50" applyFont="1" applyBorder="1" applyAlignment="1">
      <alignment horizontal="left" vertical="center"/>
    </xf>
    <xf numFmtId="0" fontId="2" fillId="0" borderId="4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5" fillId="0" borderId="4" xfId="50" applyFont="1" applyBorder="1" applyAlignment="1">
      <alignment horizontal="left" vertical="center"/>
    </xf>
    <xf numFmtId="0" fontId="4" fillId="0" borderId="4" xfId="50" applyFont="1" applyBorder="1" applyAlignment="1">
      <alignment horizontal="left" vertical="center"/>
    </xf>
    <xf numFmtId="0" fontId="5" fillId="0" borderId="10" xfId="50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right" vertical="center"/>
    </xf>
    <xf numFmtId="14" fontId="8" fillId="2" borderId="11" xfId="0" applyNumberFormat="1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right" vertical="center"/>
    </xf>
    <xf numFmtId="49" fontId="10" fillId="2" borderId="11" xfId="0" applyNumberFormat="1" applyFont="1" applyFill="1" applyBorder="1" applyAlignment="1">
      <alignment horizontal="left" vertical="center"/>
    </xf>
    <xf numFmtId="49" fontId="8" fillId="2" borderId="11" xfId="0" applyNumberFormat="1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14" fillId="0" borderId="11" xfId="49" applyFont="1" applyFill="1" applyBorder="1" applyAlignment="1">
      <alignment horizontal="center" vertical="center" wrapText="1"/>
    </xf>
    <xf numFmtId="49" fontId="14" fillId="0" borderId="11" xfId="49" applyNumberFormat="1" applyFont="1" applyFill="1" applyBorder="1" applyAlignment="1">
      <alignment horizontal="center" vertical="center" wrapText="1"/>
    </xf>
    <xf numFmtId="176" fontId="14" fillId="0" borderId="11" xfId="49" applyNumberFormat="1" applyFont="1" applyFill="1" applyBorder="1" applyAlignment="1">
      <alignment horizontal="center" vertical="center" wrapText="1"/>
    </xf>
    <xf numFmtId="177" fontId="14" fillId="0" borderId="11" xfId="49" applyNumberFormat="1" applyFont="1" applyFill="1" applyBorder="1" applyAlignment="1">
      <alignment horizontal="center" vertical="center" wrapText="1"/>
    </xf>
    <xf numFmtId="0" fontId="15" fillId="0" borderId="11" xfId="49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49" fontId="17" fillId="0" borderId="11" xfId="49" applyNumberFormat="1" applyFont="1" applyFill="1" applyBorder="1" applyAlignment="1">
      <alignment horizontal="center" vertical="center" wrapText="1"/>
    </xf>
    <xf numFmtId="176" fontId="15" fillId="0" borderId="11" xfId="49" applyNumberFormat="1" applyFont="1" applyFill="1" applyBorder="1" applyAlignment="1">
      <alignment horizontal="center" vertical="center" wrapText="1"/>
    </xf>
    <xf numFmtId="49" fontId="15" fillId="0" borderId="11" xfId="49" applyNumberFormat="1" applyFont="1" applyFill="1" applyBorder="1" applyAlignment="1">
      <alignment horizontal="center" vertical="center" wrapText="1"/>
    </xf>
    <xf numFmtId="177" fontId="15" fillId="0" borderId="11" xfId="49" applyNumberFormat="1" applyFont="1" applyFill="1" applyBorder="1" applyAlignment="1">
      <alignment horizontal="center" vertical="center" wrapText="1"/>
    </xf>
    <xf numFmtId="0" fontId="18" fillId="2" borderId="6" xfId="0" applyNumberFormat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178" fontId="21" fillId="0" borderId="11" xfId="0" applyNumberFormat="1" applyFont="1" applyBorder="1" applyAlignment="1">
      <alignment horizontal="center" vertical="center"/>
    </xf>
    <xf numFmtId="178" fontId="21" fillId="0" borderId="6" xfId="0" applyNumberFormat="1" applyFont="1" applyBorder="1" applyAlignment="1">
      <alignment horizontal="center" vertical="center"/>
    </xf>
    <xf numFmtId="179" fontId="21" fillId="0" borderId="6" xfId="0" applyNumberFormat="1" applyFont="1" applyBorder="1" applyAlignment="1">
      <alignment horizontal="center" vertical="center"/>
    </xf>
    <xf numFmtId="0" fontId="18" fillId="2" borderId="6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178" fontId="21" fillId="0" borderId="12" xfId="0" applyNumberFormat="1" applyFont="1" applyBorder="1" applyAlignment="1">
      <alignment horizontal="center" vertical="center"/>
    </xf>
    <xf numFmtId="179" fontId="21" fillId="0" borderId="12" xfId="0" applyNumberFormat="1" applyFont="1" applyBorder="1" applyAlignment="1">
      <alignment horizontal="center" vertical="center"/>
    </xf>
    <xf numFmtId="0" fontId="18" fillId="2" borderId="12" xfId="0" applyNumberFormat="1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/>
    </xf>
    <xf numFmtId="0" fontId="18" fillId="2" borderId="11" xfId="0" applyFont="1" applyFill="1" applyBorder="1" applyAlignment="1">
      <alignment horizontal="left" vertical="center"/>
    </xf>
    <xf numFmtId="0" fontId="21" fillId="0" borderId="11" xfId="0" applyFont="1" applyBorder="1" applyAlignment="1">
      <alignment vertical="center"/>
    </xf>
    <xf numFmtId="0" fontId="19" fillId="0" borderId="11" xfId="0" applyFont="1" applyFill="1" applyBorder="1" applyAlignment="1">
      <alignment vertical="center" wrapText="1"/>
    </xf>
    <xf numFmtId="178" fontId="21" fillId="3" borderId="11" xfId="0" applyNumberFormat="1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59055</xdr:colOff>
      <xdr:row>1</xdr:row>
      <xdr:rowOff>349250</xdr:rowOff>
    </xdr:from>
    <xdr:to>
      <xdr:col>1</xdr:col>
      <xdr:colOff>1666240</xdr:colOff>
      <xdr:row>1</xdr:row>
      <xdr:rowOff>1574800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061210" y="603250"/>
          <a:ext cx="1607185" cy="1225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1687830</xdr:colOff>
      <xdr:row>1</xdr:row>
      <xdr:rowOff>654050</xdr:rowOff>
    </xdr:from>
    <xdr:to>
      <xdr:col>1</xdr:col>
      <xdr:colOff>2814320</xdr:colOff>
      <xdr:row>1</xdr:row>
      <xdr:rowOff>1367155</xdr:rowOff>
    </xdr:to>
    <xdr:pic>
      <xdr:nvPicPr>
        <xdr:cNvPr id="4" name="Picture 2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689985" y="908050"/>
          <a:ext cx="1126490" cy="71310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ydia\AppData\Local\Netease\MailMaster\view\1\A-3\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>
        <row r="7">
          <cell r="I7" t="str">
            <v>1/1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selection activeCell="F5" sqref="F5:L5"/>
    </sheetView>
  </sheetViews>
  <sheetFormatPr defaultColWidth="9" defaultRowHeight="13.5"/>
  <cols>
    <col min="1" max="1" width="30.125" customWidth="1"/>
    <col min="2" max="2" width="13.5" customWidth="1"/>
    <col min="3" max="3" width="9.54166666666667" customWidth="1"/>
    <col min="4" max="4" width="17.725" customWidth="1"/>
    <col min="5" max="5" width="9.54166666666667" customWidth="1"/>
    <col min="6" max="6" width="14.8166666666667" customWidth="1"/>
    <col min="7" max="7" width="10.5" customWidth="1"/>
    <col min="9" max="9" width="10.6333333333333" customWidth="1"/>
    <col min="10" max="10" width="10.725" customWidth="1"/>
    <col min="11" max="11" width="10.275" customWidth="1"/>
    <col min="12" max="12" width="9.90833333333333" customWidth="1"/>
  </cols>
  <sheetData>
    <row r="1" spans="1:12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ht="26" customHeight="1" spans="1:12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</row>
    <row r="4" ht="24" customHeight="1" spans="1:12">
      <c r="A4" s="23"/>
      <c r="B4" s="24" t="s">
        <v>1</v>
      </c>
      <c r="C4" s="24"/>
      <c r="D4" s="24"/>
      <c r="E4" s="24"/>
      <c r="F4" s="25">
        <v>46056</v>
      </c>
      <c r="G4" s="25"/>
      <c r="H4" s="25"/>
      <c r="I4" s="25"/>
      <c r="J4" s="25"/>
      <c r="K4" s="25"/>
      <c r="L4" s="25"/>
    </row>
    <row r="5" ht="24" customHeight="1" spans="1:12">
      <c r="A5" s="23"/>
      <c r="B5" s="26" t="s">
        <v>2</v>
      </c>
      <c r="C5" s="26"/>
      <c r="D5" s="26"/>
      <c r="E5" s="26"/>
      <c r="F5" s="27" t="s">
        <v>3</v>
      </c>
      <c r="G5" s="28"/>
      <c r="H5" s="28"/>
      <c r="I5" s="28"/>
      <c r="J5" s="28"/>
      <c r="K5" s="28"/>
      <c r="L5" s="28"/>
    </row>
    <row r="6" ht="24" customHeight="1" spans="1:12">
      <c r="A6" s="29"/>
      <c r="B6" s="29"/>
      <c r="C6" s="29"/>
      <c r="D6" s="30"/>
      <c r="E6" s="30"/>
      <c r="F6" s="31"/>
      <c r="G6" s="32"/>
      <c r="H6" s="31"/>
      <c r="I6" s="33"/>
      <c r="J6" s="31"/>
      <c r="K6" s="31"/>
      <c r="L6" s="31"/>
    </row>
    <row r="7" ht="24" customHeight="1" spans="1:12">
      <c r="A7" s="34" t="s">
        <v>4</v>
      </c>
      <c r="B7" s="35" t="s">
        <v>5</v>
      </c>
      <c r="C7" s="35" t="s">
        <v>6</v>
      </c>
      <c r="D7" s="35" t="s">
        <v>7</v>
      </c>
      <c r="E7" s="35" t="s">
        <v>8</v>
      </c>
      <c r="F7" s="36" t="s">
        <v>9</v>
      </c>
      <c r="G7" s="36" t="s">
        <v>10</v>
      </c>
      <c r="H7" s="36" t="s">
        <v>11</v>
      </c>
      <c r="I7" s="35" t="s">
        <v>12</v>
      </c>
      <c r="J7" s="37" t="s">
        <v>13</v>
      </c>
      <c r="K7" s="37" t="s">
        <v>14</v>
      </c>
      <c r="L7" s="34" t="s">
        <v>15</v>
      </c>
    </row>
    <row r="8" ht="24" customHeight="1" spans="1:12">
      <c r="A8" s="38" t="s">
        <v>16</v>
      </c>
      <c r="B8" s="39" t="s">
        <v>17</v>
      </c>
      <c r="C8" s="39" t="s">
        <v>18</v>
      </c>
      <c r="D8" s="40" t="s">
        <v>19</v>
      </c>
      <c r="E8" s="40" t="s">
        <v>20</v>
      </c>
      <c r="F8" s="41" t="s">
        <v>21</v>
      </c>
      <c r="G8" s="41" t="s">
        <v>22</v>
      </c>
      <c r="H8" s="41" t="s">
        <v>23</v>
      </c>
      <c r="I8" s="42" t="s">
        <v>24</v>
      </c>
      <c r="J8" s="43" t="s">
        <v>25</v>
      </c>
      <c r="K8" s="43" t="s">
        <v>26</v>
      </c>
      <c r="L8" s="38" t="s">
        <v>27</v>
      </c>
    </row>
    <row r="9" ht="24" customHeight="1" spans="1:12">
      <c r="A9" s="44" t="s">
        <v>28</v>
      </c>
      <c r="B9" s="45">
        <v>170707</v>
      </c>
      <c r="C9" s="46" t="s">
        <v>29</v>
      </c>
      <c r="D9" s="45"/>
      <c r="E9" s="47"/>
      <c r="F9" s="48">
        <v>2662</v>
      </c>
      <c r="G9" s="49">
        <f t="shared" ref="G9:G22" si="0">F9*0.02</f>
        <v>53.24</v>
      </c>
      <c r="H9" s="49">
        <f t="shared" ref="H9:H22" si="1">F9+G9</f>
        <v>2715.24</v>
      </c>
      <c r="I9" s="50" t="s">
        <v>30</v>
      </c>
      <c r="J9" s="51">
        <v>0.8</v>
      </c>
      <c r="K9" s="51">
        <v>1</v>
      </c>
      <c r="L9" s="50" t="s">
        <v>31</v>
      </c>
    </row>
    <row r="10" ht="24" customHeight="1" spans="1:12">
      <c r="A10" s="52" t="s">
        <v>32</v>
      </c>
      <c r="B10" s="53"/>
      <c r="C10" s="54"/>
      <c r="D10" s="45"/>
      <c r="E10" s="47">
        <v>6</v>
      </c>
      <c r="F10" s="48">
        <v>145</v>
      </c>
      <c r="G10" s="49">
        <f t="shared" si="0"/>
        <v>2.9</v>
      </c>
      <c r="H10" s="49">
        <f t="shared" si="1"/>
        <v>147.9</v>
      </c>
      <c r="I10" s="55"/>
      <c r="J10" s="56"/>
      <c r="K10" s="56"/>
      <c r="L10" s="55"/>
    </row>
    <row r="11" ht="24" customHeight="1" spans="1:12">
      <c r="A11" s="57"/>
      <c r="B11" s="53"/>
      <c r="C11" s="54"/>
      <c r="D11" s="45"/>
      <c r="E11" s="47">
        <v>8</v>
      </c>
      <c r="F11" s="48">
        <v>545</v>
      </c>
      <c r="G11" s="49">
        <f t="shared" si="0"/>
        <v>10.9</v>
      </c>
      <c r="H11" s="49">
        <f t="shared" si="1"/>
        <v>555.9</v>
      </c>
      <c r="I11" s="55"/>
      <c r="J11" s="56"/>
      <c r="K11" s="56"/>
      <c r="L11" s="55"/>
    </row>
    <row r="12" ht="24" customHeight="1" spans="1:12">
      <c r="A12" s="57"/>
      <c r="B12" s="53"/>
      <c r="C12" s="54"/>
      <c r="D12" s="45"/>
      <c r="E12" s="47">
        <v>10</v>
      </c>
      <c r="F12" s="48">
        <v>685</v>
      </c>
      <c r="G12" s="49">
        <f t="shared" si="0"/>
        <v>13.7</v>
      </c>
      <c r="H12" s="49">
        <f t="shared" si="1"/>
        <v>698.7</v>
      </c>
      <c r="I12" s="55"/>
      <c r="J12" s="56"/>
      <c r="K12" s="56"/>
      <c r="L12" s="55"/>
    </row>
    <row r="13" ht="24" customHeight="1" spans="1:12">
      <c r="A13" s="57"/>
      <c r="B13" s="53"/>
      <c r="C13" s="54"/>
      <c r="D13" s="45"/>
      <c r="E13" s="47">
        <v>12</v>
      </c>
      <c r="F13" s="48">
        <v>660</v>
      </c>
      <c r="G13" s="49">
        <f t="shared" si="0"/>
        <v>13.2</v>
      </c>
      <c r="H13" s="49">
        <f t="shared" si="1"/>
        <v>673.2</v>
      </c>
      <c r="I13" s="55"/>
      <c r="J13" s="56"/>
      <c r="K13" s="56"/>
      <c r="L13" s="55"/>
    </row>
    <row r="14" ht="24" customHeight="1" spans="1:12">
      <c r="A14" s="57"/>
      <c r="B14" s="53"/>
      <c r="C14" s="54"/>
      <c r="D14" s="45"/>
      <c r="E14" s="47">
        <v>14</v>
      </c>
      <c r="F14" s="48">
        <v>445</v>
      </c>
      <c r="G14" s="49">
        <f t="shared" si="0"/>
        <v>8.9</v>
      </c>
      <c r="H14" s="49">
        <f t="shared" si="1"/>
        <v>453.9</v>
      </c>
      <c r="I14" s="55"/>
      <c r="J14" s="56"/>
      <c r="K14" s="56"/>
      <c r="L14" s="55"/>
    </row>
    <row r="15" ht="24" customHeight="1" spans="1:12">
      <c r="A15" s="57"/>
      <c r="B15" s="53"/>
      <c r="C15" s="54"/>
      <c r="D15" s="45"/>
      <c r="E15" s="47">
        <v>16</v>
      </c>
      <c r="F15" s="48">
        <v>182</v>
      </c>
      <c r="G15" s="49">
        <f t="shared" si="0"/>
        <v>3.64</v>
      </c>
      <c r="H15" s="49">
        <f t="shared" si="1"/>
        <v>185.64</v>
      </c>
      <c r="I15" s="55"/>
      <c r="J15" s="56"/>
      <c r="K15" s="56"/>
      <c r="L15" s="55"/>
    </row>
    <row r="16" ht="24" customHeight="1" spans="1:12">
      <c r="A16" s="44" t="s">
        <v>28</v>
      </c>
      <c r="B16" s="45">
        <v>151947</v>
      </c>
      <c r="C16" s="46" t="s">
        <v>29</v>
      </c>
      <c r="D16" s="45"/>
      <c r="E16" s="47"/>
      <c r="F16" s="48">
        <v>188</v>
      </c>
      <c r="G16" s="49">
        <f t="shared" si="0"/>
        <v>3.76</v>
      </c>
      <c r="H16" s="49">
        <f t="shared" si="1"/>
        <v>191.76</v>
      </c>
      <c r="I16" s="55"/>
      <c r="J16" s="56"/>
      <c r="K16" s="56"/>
      <c r="L16" s="55"/>
    </row>
    <row r="17" ht="24" customHeight="1" spans="1:12">
      <c r="A17" s="52" t="s">
        <v>32</v>
      </c>
      <c r="B17" s="53"/>
      <c r="C17" s="54"/>
      <c r="D17" s="45"/>
      <c r="E17" s="47">
        <v>18</v>
      </c>
      <c r="F17" s="48">
        <v>78</v>
      </c>
      <c r="G17" s="49">
        <f t="shared" si="0"/>
        <v>1.56</v>
      </c>
      <c r="H17" s="49">
        <f t="shared" si="1"/>
        <v>79.56</v>
      </c>
      <c r="I17" s="55"/>
      <c r="J17" s="56"/>
      <c r="K17" s="56"/>
      <c r="L17" s="55"/>
    </row>
    <row r="18" ht="24" customHeight="1" spans="1:12">
      <c r="A18" s="57"/>
      <c r="B18" s="53"/>
      <c r="C18" s="54"/>
      <c r="D18" s="45"/>
      <c r="E18" s="47">
        <v>20</v>
      </c>
      <c r="F18" s="48">
        <v>45</v>
      </c>
      <c r="G18" s="49">
        <f t="shared" si="0"/>
        <v>0.9</v>
      </c>
      <c r="H18" s="49">
        <f t="shared" si="1"/>
        <v>45.9</v>
      </c>
      <c r="I18" s="55"/>
      <c r="J18" s="56"/>
      <c r="K18" s="56"/>
      <c r="L18" s="55"/>
    </row>
    <row r="19" ht="24" customHeight="1" spans="1:12">
      <c r="A19" s="57"/>
      <c r="B19" s="53"/>
      <c r="C19" s="54"/>
      <c r="D19" s="45"/>
      <c r="E19" s="47">
        <v>22</v>
      </c>
      <c r="F19" s="48">
        <v>35</v>
      </c>
      <c r="G19" s="49">
        <f t="shared" si="0"/>
        <v>0.7</v>
      </c>
      <c r="H19" s="49">
        <f t="shared" si="1"/>
        <v>35.7</v>
      </c>
      <c r="I19" s="55"/>
      <c r="J19" s="56"/>
      <c r="K19" s="56"/>
      <c r="L19" s="55"/>
    </row>
    <row r="20" ht="24" customHeight="1" spans="1:12">
      <c r="A20" s="57"/>
      <c r="B20" s="53"/>
      <c r="C20" s="54"/>
      <c r="D20" s="45"/>
      <c r="E20" s="47">
        <v>24</v>
      </c>
      <c r="F20" s="48">
        <v>30</v>
      </c>
      <c r="G20" s="49">
        <f t="shared" si="0"/>
        <v>0.6</v>
      </c>
      <c r="H20" s="49">
        <f t="shared" si="1"/>
        <v>30.6</v>
      </c>
      <c r="I20" s="55"/>
      <c r="J20" s="56"/>
      <c r="K20" s="56"/>
      <c r="L20" s="55"/>
    </row>
    <row r="21" ht="24" customHeight="1" spans="1:12">
      <c r="A21" s="57"/>
      <c r="B21" s="53"/>
      <c r="C21" s="54"/>
      <c r="D21" s="45"/>
      <c r="E21" s="47"/>
      <c r="F21" s="48"/>
      <c r="G21" s="49"/>
      <c r="H21" s="49"/>
      <c r="I21" s="55"/>
      <c r="J21" s="56"/>
      <c r="K21" s="56"/>
      <c r="L21" s="55"/>
    </row>
    <row r="22" ht="24" customHeight="1" spans="1:12">
      <c r="A22" s="57"/>
      <c r="B22" s="53"/>
      <c r="C22" s="54"/>
      <c r="D22" s="45"/>
      <c r="E22" s="47"/>
      <c r="F22" s="48"/>
      <c r="G22" s="49"/>
      <c r="H22" s="49"/>
      <c r="I22" s="55"/>
      <c r="J22" s="56"/>
      <c r="K22" s="56"/>
      <c r="L22" s="55"/>
    </row>
    <row r="23" ht="24" customHeight="1" spans="1:12">
      <c r="A23" s="58"/>
      <c r="B23" s="59"/>
      <c r="C23" s="59"/>
      <c r="D23" s="60"/>
      <c r="E23" s="60"/>
      <c r="F23" s="61"/>
      <c r="G23" s="62"/>
      <c r="H23" s="62"/>
      <c r="I23" s="62"/>
      <c r="J23" s="62"/>
      <c r="K23" s="62"/>
      <c r="L23" s="47"/>
    </row>
    <row r="24" ht="15" spans="1:12">
      <c r="A24" s="47" t="s">
        <v>33</v>
      </c>
      <c r="B24" s="63"/>
      <c r="C24" s="63"/>
      <c r="D24" s="63"/>
      <c r="E24" s="62"/>
      <c r="F24" s="64">
        <f>SUM(F9:F23)</f>
        <v>5700</v>
      </c>
      <c r="G24" s="64">
        <f>SUM(G9:G23)</f>
        <v>114</v>
      </c>
      <c r="H24" s="64">
        <f>SUM(H9:H23)</f>
        <v>5814</v>
      </c>
      <c r="I24" s="64" t="str">
        <f>I9</f>
        <v>1-1</v>
      </c>
      <c r="J24" s="65">
        <f>SUM(J9:J23)</f>
        <v>0.8</v>
      </c>
      <c r="K24" s="65">
        <f>SUM(K9:K23)</f>
        <v>1</v>
      </c>
      <c r="L24" s="64" t="str">
        <f>L9</f>
        <v>袋</v>
      </c>
    </row>
  </sheetData>
  <mergeCells count="15">
    <mergeCell ref="B4:E4"/>
    <mergeCell ref="F4:L4"/>
    <mergeCell ref="B5:E5"/>
    <mergeCell ref="F5:L5"/>
    <mergeCell ref="A10:A15"/>
    <mergeCell ref="A17:A22"/>
    <mergeCell ref="B9:B15"/>
    <mergeCell ref="B16:B22"/>
    <mergeCell ref="C9:C15"/>
    <mergeCell ref="C16:C22"/>
    <mergeCell ref="I9:I22"/>
    <mergeCell ref="J9:J22"/>
    <mergeCell ref="K9:K22"/>
    <mergeCell ref="L9:L22"/>
    <mergeCell ref="A1:L3"/>
  </mergeCells>
  <pageMargins left="0.7" right="0.7" top="0.75" bottom="0.75" header="0.3" footer="0.3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1"/>
  <sheetViews>
    <sheetView workbookViewId="0">
      <selection activeCell="B5" sqref="B5"/>
    </sheetView>
  </sheetViews>
  <sheetFormatPr defaultColWidth="9" defaultRowHeight="13.5" outlineLevelCol="2"/>
  <cols>
    <col min="1" max="1" width="26.275" customWidth="1"/>
    <col min="2" max="2" width="63" customWidth="1"/>
    <col min="3" max="3" width="45.1833333333333" customWidth="1"/>
  </cols>
  <sheetData>
    <row r="1" ht="20" customHeight="1" spans="1:3">
      <c r="A1" s="1"/>
      <c r="B1" s="2"/>
      <c r="C1" s="3"/>
    </row>
    <row r="2" ht="134" customHeight="1" spans="1:3">
      <c r="A2" s="4" t="s">
        <v>34</v>
      </c>
      <c r="B2" s="5" t="s">
        <v>35</v>
      </c>
      <c r="C2" s="6"/>
    </row>
    <row r="3" ht="41" customHeight="1" spans="1:3">
      <c r="A3" s="4" t="s">
        <v>36</v>
      </c>
      <c r="B3" s="7" t="s">
        <v>37</v>
      </c>
      <c r="C3" s="8" t="s">
        <v>38</v>
      </c>
    </row>
    <row r="4" ht="41" customHeight="1" spans="1:3">
      <c r="A4" s="4" t="s">
        <v>39</v>
      </c>
      <c r="B4" s="9" t="s">
        <v>40</v>
      </c>
      <c r="C4" s="10"/>
    </row>
    <row r="5" ht="41" customHeight="1" spans="1:3">
      <c r="A5" s="4" t="s">
        <v>41</v>
      </c>
      <c r="B5" s="11" t="str">
        <f>箱单!A9&amp;"+"&amp;箱单!A10</f>
        <v>JJW-WL004-EF-BK 黑底主标+JJW-PL001-BK
黑底尺码标</v>
      </c>
      <c r="C5" s="12" t="s">
        <v>42</v>
      </c>
    </row>
    <row r="6" ht="41" customHeight="1" spans="1:3">
      <c r="A6" s="4" t="s">
        <v>43</v>
      </c>
      <c r="B6" s="13" t="s">
        <v>44</v>
      </c>
      <c r="C6" s="14" t="str">
        <f>[1]箱单!I7</f>
        <v>1/1</v>
      </c>
    </row>
    <row r="7" ht="41" customHeight="1" spans="1:3">
      <c r="A7" s="4" t="s">
        <v>45</v>
      </c>
      <c r="B7" s="11">
        <f>箱单!F24</f>
        <v>5700</v>
      </c>
      <c r="C7" s="14"/>
    </row>
    <row r="8" ht="41" customHeight="1" spans="1:3">
      <c r="A8" s="4" t="s">
        <v>46</v>
      </c>
      <c r="B8" s="11" t="str">
        <f>箱单!L9</f>
        <v>袋</v>
      </c>
      <c r="C8" s="15" t="s">
        <v>47</v>
      </c>
    </row>
    <row r="9" ht="41" customHeight="1" spans="1:3">
      <c r="A9" s="4" t="s">
        <v>48</v>
      </c>
      <c r="B9" s="16" t="str">
        <f>箱单!K9&amp;"KG"</f>
        <v>1KG</v>
      </c>
      <c r="C9" s="17" t="s">
        <v>49</v>
      </c>
    </row>
    <row r="10" ht="41" customHeight="1" spans="1:3">
      <c r="A10" s="4" t="s">
        <v>50</v>
      </c>
      <c r="B10" s="13" t="str">
        <f>箱单!J9&amp;"KG"</f>
        <v>0.8KG</v>
      </c>
      <c r="C10" s="17"/>
    </row>
    <row r="11" ht="41" customHeight="1" spans="1:3">
      <c r="A11" s="18" t="s">
        <v>51</v>
      </c>
      <c r="B11" s="19"/>
      <c r="C11" s="20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66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源艺包装小张15851517583</cp:lastModifiedBy>
  <dcterms:created xsi:type="dcterms:W3CDTF">2023-05-12T11:15:00Z</dcterms:created>
  <dcterms:modified xsi:type="dcterms:W3CDTF">2026-02-03T07:23:55Z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2ADBCF65C29742B5B65BADE32617392C_13</vt:lpwstr>
  </property>
  <property fmtid="{D5CDD505-2E9C-101B-9397-08002B2CF9AE}" pid="4" name="CalculationRule">
    <vt:i4>0</vt:i4>
  </property>
</Properties>
</file>