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Sheet1!$A$7:$K$17</definedName>
    <definedName name="Ext">[1]LUT!$G$2</definedName>
    <definedName name="Gender">[1]LUT!$I$1:$BI$1</definedName>
    <definedName name="_xlnm.Print_Area" localSheetId="0">Sheet1!$A$1:$K$15</definedName>
  </definedNames>
  <calcPr calcId="144525"/>
</workbook>
</file>

<file path=xl/sharedStrings.xml><?xml version="1.0" encoding="utf-8"?>
<sst xmlns="http://schemas.openxmlformats.org/spreadsheetml/2006/main" count="45" uniqueCount="45">
  <si>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</si>
  <si>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</si>
  <si>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</si>
  <si>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</si>
  <si>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邮政快递：8412965866113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</si>
  <si>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</si>
  <si>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</si>
  <si>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</si>
  <si>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</si>
  <si>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</si>
  <si>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</si>
  <si>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</si>
  <si>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</si>
  <si>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</si>
  <si>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</si>
  <si>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</si>
  <si>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</si>
  <si>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</si>
  <si>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</si>
  <si>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</si>
  <si>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</si>
  <si>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</si>
  <si>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</si>
  <si>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</si>
  <si>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</si>
  <si>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</si>
  <si>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</si>
  <si>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</si>
  <si>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LTBSK237</t>
  </si>
  <si>
    <t>MRBCGEN005-黑色吊绳-20CM，15780，黑色棉蜡绳 1.5*200mm，BERSHKA订单，黄色</t>
  </si>
  <si>
    <t>9149/162/700 款</t>
  </si>
  <si>
    <t>40*40*30</t>
  </si>
  <si>
    <t>LTBSK238</t>
  </si>
  <si>
    <t>MRBCGEN005-黑色吊绳-20CM，5200，黑色棉蜡绳 1.5*200mm，BERSHKA订单，黄色</t>
  </si>
  <si>
    <t>4232/162/700 款</t>
  </si>
  <si>
    <t>LTBSK239</t>
  </si>
  <si>
    <t>MRBCGEN005-黑色吊绳-20CM，5210，黑色棉蜡绳 1.5*200mm，BERSHKA订单，黄色</t>
  </si>
  <si>
    <t>4232/162/800 款</t>
  </si>
  <si>
    <t>LTBSK240</t>
  </si>
  <si>
    <t>MRBCGEN005-黑色吊绳-20CM，5240，黑色棉蜡绳 1.5*200mm，BERSHKA订单，黄色</t>
  </si>
  <si>
    <t>9149/162/800 款</t>
  </si>
  <si>
    <t>LTBSK241</t>
  </si>
  <si>
    <t>MRBCGEN005-黑色吊绳-20CM，2590，黑色棉蜡绳 1.5*200mm，BERSHKA订单，黄色</t>
  </si>
  <si>
    <t>3820/852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</si>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</sst>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="115" zoomScaleNormal="100" topLeftCell="A7" workbookViewId="0">
      <selection activeCell="F14" sqref="F14"/>
    </sheetView>
  </sheetViews>
  <sheetFormatPr defaultColWidth="18" defaultRowHeight="26.25"/>
  <cols>
    <col min="1" max="1" width="17.7166666666667" style="4" customWidth="1"/>
    <col min="2" max="2" width="24.6666666666667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46056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15780</v>
      </c>
      <c r="E9" s="32">
        <f>+D9*0.05</f>
        <v>789</v>
      </c>
      <c r="F9" s="32">
        <f>+D9+E9</f>
        <v>16569</v>
      </c>
      <c r="G9" s="33">
        <v>1</v>
      </c>
      <c r="H9" s="33">
        <f>I9-0.82</f>
        <v>10.15</v>
      </c>
      <c r="I9" s="42">
        <v>10.97</v>
      </c>
      <c r="J9" s="42" t="s">
        <v>31</v>
      </c>
      <c r="K9" s="33">
        <v>0.048</v>
      </c>
    </row>
    <row r="10" s="4" customFormat="1" ht="60" customHeight="1" spans="1:11">
      <c r="A10" s="29" t="s">
        <v>32</v>
      </c>
      <c r="B10" s="29" t="s">
        <v>33</v>
      </c>
      <c r="C10" s="30" t="s">
        <v>34</v>
      </c>
      <c r="D10" s="31">
        <v>5200</v>
      </c>
      <c r="E10" s="32">
        <f>D10*0.05</f>
        <v>260</v>
      </c>
      <c r="F10" s="32">
        <f>D10+E10</f>
        <v>5460</v>
      </c>
      <c r="G10" s="34"/>
      <c r="H10" s="34"/>
      <c r="I10" s="43"/>
      <c r="J10" s="43"/>
      <c r="K10" s="34"/>
    </row>
    <row r="11" s="4" customFormat="1" ht="60" customHeight="1" spans="1:11">
      <c r="A11" s="29" t="s">
        <v>35</v>
      </c>
      <c r="B11" s="29" t="s">
        <v>36</v>
      </c>
      <c r="C11" s="30" t="s">
        <v>37</v>
      </c>
      <c r="D11" s="31">
        <v>5210</v>
      </c>
      <c r="E11" s="32">
        <f>D11*0.05</f>
        <v>260.5</v>
      </c>
      <c r="F11" s="32">
        <f>D11+E11</f>
        <v>5470.5</v>
      </c>
      <c r="G11" s="34"/>
      <c r="H11" s="34"/>
      <c r="I11" s="43"/>
      <c r="J11" s="43"/>
      <c r="K11" s="34"/>
    </row>
    <row r="12" s="4" customFormat="1" ht="60" customHeight="1" spans="1:11">
      <c r="A12" s="29" t="s">
        <v>38</v>
      </c>
      <c r="B12" s="29" t="s">
        <v>39</v>
      </c>
      <c r="C12" s="30" t="s">
        <v>40</v>
      </c>
      <c r="D12" s="31">
        <v>5240</v>
      </c>
      <c r="E12" s="32">
        <f>D12*0.05</f>
        <v>262</v>
      </c>
      <c r="F12" s="32">
        <f>D12+E12</f>
        <v>5502</v>
      </c>
      <c r="G12" s="34"/>
      <c r="H12" s="34"/>
      <c r="I12" s="43"/>
      <c r="J12" s="43"/>
      <c r="K12" s="34"/>
    </row>
    <row r="13" s="4" customFormat="1" ht="60" customHeight="1" spans="1:11">
      <c r="A13" s="29" t="s">
        <v>41</v>
      </c>
      <c r="B13" s="29" t="s">
        <v>42</v>
      </c>
      <c r="C13" s="30" t="s">
        <v>43</v>
      </c>
      <c r="D13" s="31">
        <v>2590</v>
      </c>
      <c r="E13" s="32">
        <f>D13*0.05</f>
        <v>129.5</v>
      </c>
      <c r="F13" s="32">
        <f>D13+E13</f>
        <v>2719.5</v>
      </c>
      <c r="G13" s="34"/>
      <c r="H13" s="34"/>
      <c r="I13" s="44"/>
      <c r="J13" s="44"/>
      <c r="K13" s="34"/>
    </row>
    <row r="14" s="4" customFormat="1" ht="30" customHeight="1" spans="1:11">
      <c r="A14" s="30"/>
      <c r="B14" s="30"/>
      <c r="C14" s="35"/>
      <c r="D14" s="36"/>
      <c r="E14" s="32"/>
      <c r="F14" s="32"/>
      <c r="G14" s="37"/>
      <c r="H14" s="37"/>
      <c r="I14" s="45"/>
      <c r="J14" s="45"/>
      <c r="K14" s="45"/>
    </row>
    <row r="15" ht="47" customHeight="1" spans="1:11">
      <c r="A15" s="38" t="s">
        <v>44</v>
      </c>
      <c r="B15" s="39"/>
      <c r="C15" s="39"/>
      <c r="D15" s="40">
        <f>SUM(D9:D14)</f>
        <v>34020</v>
      </c>
      <c r="E15" s="40">
        <f>SUM(E9:E14)</f>
        <v>1701</v>
      </c>
      <c r="F15" s="40">
        <f>SUM(F9:F14)</f>
        <v>35721</v>
      </c>
      <c r="G15" s="40">
        <f>SUM(G9:G14)</f>
        <v>1</v>
      </c>
      <c r="H15" s="40"/>
      <c r="I15" s="40"/>
      <c r="J15" s="40"/>
      <c r="K15" s="40"/>
    </row>
  </sheetData>
  <autoFilter ref="A7:K17">
    <extLst/>
  </autoFilter>
  <mergeCells count="12">
    <mergeCell ref="A1:K1"/>
    <mergeCell ref="A2:K2"/>
    <mergeCell ref="A3:C3"/>
    <mergeCell ref="D3:K3"/>
    <mergeCell ref="D4:K4"/>
    <mergeCell ref="D5:K5"/>
    <mergeCell ref="G9:G13"/>
    <mergeCell ref="H9:H13"/>
    <mergeCell ref="I9:I13"/>
    <mergeCell ref="J9:J13"/>
    <mergeCell ref="K9:K13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2026-02-03T10:16:55Z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