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<sst xmlns="http://schemas.openxmlformats.org/spreadsheetml/2006/main" count="55" uniqueCount="37">
  <si>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</si>
  <si>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</si>
  <si>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</si>
  <si>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</si>
  <si>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货拉拉：粤A-BL6107</t>
  </si>
  <si>
    <t>收件地址：谢小辉，13725769528，东莞市厚街镇汀博路港湾物流园A区A033-A034号，探路者国际物流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</si>
  <si>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</si>
  <si>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</si>
  <si>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</si>
  <si>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</si>
  <si>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</si>
  <si>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</si>
  <si>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</si>
  <si>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</si>
  <si>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</si>
  <si>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</si>
  <si>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</si>
  <si>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</si>
  <si>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</si>
  <si>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</si>
  <si>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</si>
  <si>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</si>
  <si>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</si>
  <si>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</si>
  <si>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</si>
  <si>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</si>
  <si>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</si>
  <si>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</si>
  <si>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YDPB0130</t>
  </si>
  <si>
    <t>MRPWPRC002-米色扭蜡绳-28CM，83032，分3万*2+23032</t>
  </si>
  <si>
    <t>RX11433 3670/378 款</t>
  </si>
  <si>
    <t>40*40*30</t>
  </si>
  <si>
    <t>30*37*30</t>
  </si>
  <si>
    <t>YDPB0131</t>
  </si>
  <si>
    <t>MRPWPRC002-米色扭蜡绳-28CM，80030，分3万*6+20030</t>
  </si>
  <si>
    <t>RX11420 3460/372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</si>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</sst>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workbookViewId="0">
      <selection activeCell="L17" sqref="L17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46060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18" t="s">
        <v>15</v>
      </c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0" t="s">
        <v>26</v>
      </c>
    </row>
    <row r="9" s="4" customFormat="1" ht="56" customHeight="1" spans="1:12">
      <c r="A9" s="29" t="s">
        <v>28</v>
      </c>
      <c r="B9" s="29" t="s">
        <v>29</v>
      </c>
      <c r="C9" s="30" t="s">
        <v>30</v>
      </c>
      <c r="D9" s="31">
        <v>30000</v>
      </c>
      <c r="E9" s="32">
        <f t="shared" ref="E9:E11" si="0">+D9*0.05</f>
        <v>1500</v>
      </c>
      <c r="F9" s="32">
        <f t="shared" ref="F9:F11" si="1">+D9+E9</f>
        <v>31500</v>
      </c>
      <c r="G9" s="33">
        <v>1</v>
      </c>
      <c r="H9" s="33">
        <f>I9-0.82</f>
        <v>15.64</v>
      </c>
      <c r="I9" s="41">
        <v>16.46</v>
      </c>
      <c r="J9" s="41" t="s">
        <v>31</v>
      </c>
      <c r="K9" s="33">
        <v>0.048</v>
      </c>
      <c r="L9" s="41">
        <f t="shared" ref="L9:L14" si="2">I9*G9</f>
        <v>16.46</v>
      </c>
    </row>
    <row r="10" s="4" customFormat="1" ht="56" customHeight="1" spans="1:12">
      <c r="A10" s="29" t="s">
        <v>28</v>
      </c>
      <c r="B10" s="29" t="s">
        <v>29</v>
      </c>
      <c r="C10" s="30" t="s">
        <v>30</v>
      </c>
      <c r="D10" s="31">
        <v>30000</v>
      </c>
      <c r="E10" s="32">
        <f t="shared" si="0"/>
        <v>1500</v>
      </c>
      <c r="F10" s="32">
        <f t="shared" si="1"/>
        <v>31500</v>
      </c>
      <c r="G10" s="33">
        <v>1</v>
      </c>
      <c r="H10" s="33">
        <f>I10-0.82</f>
        <v>15.8</v>
      </c>
      <c r="I10" s="41">
        <v>16.62</v>
      </c>
      <c r="J10" s="41" t="s">
        <v>31</v>
      </c>
      <c r="K10" s="33">
        <v>0.048</v>
      </c>
      <c r="L10" s="41">
        <f t="shared" si="2"/>
        <v>16.62</v>
      </c>
    </row>
    <row r="11" s="4" customFormat="1" ht="56" customHeight="1" spans="1:12">
      <c r="A11" s="29" t="s">
        <v>28</v>
      </c>
      <c r="B11" s="29" t="s">
        <v>29</v>
      </c>
      <c r="C11" s="30" t="s">
        <v>30</v>
      </c>
      <c r="D11" s="31">
        <v>23032</v>
      </c>
      <c r="E11" s="32">
        <f t="shared" si="0"/>
        <v>1151.6</v>
      </c>
      <c r="F11" s="32">
        <f t="shared" si="1"/>
        <v>24183.6</v>
      </c>
      <c r="G11" s="33">
        <v>1</v>
      </c>
      <c r="H11" s="33">
        <f>I11-0.58</f>
        <v>12.05</v>
      </c>
      <c r="I11" s="41">
        <v>12.63</v>
      </c>
      <c r="J11" s="41" t="s">
        <v>32</v>
      </c>
      <c r="K11" s="33">
        <v>0.033</v>
      </c>
      <c r="L11" s="41">
        <f t="shared" si="2"/>
        <v>12.63</v>
      </c>
    </row>
    <row r="12" s="4" customFormat="1" ht="60" customHeight="1" spans="1:12">
      <c r="A12" s="29" t="s">
        <v>33</v>
      </c>
      <c r="B12" s="29" t="s">
        <v>34</v>
      </c>
      <c r="C12" s="30" t="s">
        <v>35</v>
      </c>
      <c r="D12" s="34">
        <v>30000</v>
      </c>
      <c r="E12" s="32">
        <f t="shared" ref="E10:E14" si="3">D12*0.05</f>
        <v>1500</v>
      </c>
      <c r="F12" s="32">
        <f t="shared" ref="F10:F14" si="4">D12+E12</f>
        <v>31500</v>
      </c>
      <c r="G12" s="33">
        <v>1</v>
      </c>
      <c r="H12" s="33">
        <f>I12-0.82</f>
        <v>15.62</v>
      </c>
      <c r="I12" s="41">
        <v>16.44</v>
      </c>
      <c r="J12" s="41" t="s">
        <v>31</v>
      </c>
      <c r="K12" s="33">
        <v>0.048</v>
      </c>
      <c r="L12" s="41">
        <f t="shared" si="2"/>
        <v>16.44</v>
      </c>
    </row>
    <row r="13" s="4" customFormat="1" ht="60" customHeight="1" spans="1:12">
      <c r="A13" s="29" t="s">
        <v>33</v>
      </c>
      <c r="B13" s="29" t="s">
        <v>34</v>
      </c>
      <c r="C13" s="30" t="s">
        <v>35</v>
      </c>
      <c r="D13" s="34">
        <v>30000</v>
      </c>
      <c r="E13" s="32">
        <f t="shared" si="3"/>
        <v>1500</v>
      </c>
      <c r="F13" s="32">
        <f t="shared" si="4"/>
        <v>31500</v>
      </c>
      <c r="G13" s="33">
        <v>1</v>
      </c>
      <c r="H13" s="33">
        <f>I13-0.82</f>
        <v>15.96</v>
      </c>
      <c r="I13" s="41">
        <v>16.78</v>
      </c>
      <c r="J13" s="41" t="s">
        <v>31</v>
      </c>
      <c r="K13" s="33">
        <v>0.048</v>
      </c>
      <c r="L13" s="41">
        <f t="shared" si="2"/>
        <v>16.78</v>
      </c>
    </row>
    <row r="14" s="4" customFormat="1" ht="60" customHeight="1" spans="1:12">
      <c r="A14" s="29" t="s">
        <v>33</v>
      </c>
      <c r="B14" s="29" t="s">
        <v>34</v>
      </c>
      <c r="C14" s="30" t="s">
        <v>35</v>
      </c>
      <c r="D14" s="34">
        <v>20030</v>
      </c>
      <c r="E14" s="32">
        <f t="shared" si="3"/>
        <v>1001.5</v>
      </c>
      <c r="F14" s="32">
        <f t="shared" si="4"/>
        <v>21031.5</v>
      </c>
      <c r="G14" s="33">
        <v>1</v>
      </c>
      <c r="H14" s="33">
        <f>I14-0.58</f>
        <v>10.83</v>
      </c>
      <c r="I14" s="41">
        <v>11.41</v>
      </c>
      <c r="J14" s="41" t="s">
        <v>32</v>
      </c>
      <c r="K14" s="33">
        <v>0.033</v>
      </c>
      <c r="L14" s="41">
        <f t="shared" si="2"/>
        <v>11.41</v>
      </c>
    </row>
    <row r="15" s="4" customFormat="1" ht="60" customHeight="1" spans="1:12">
      <c r="A15" s="30"/>
      <c r="B15" s="30"/>
      <c r="C15" s="35"/>
      <c r="D15" s="34"/>
      <c r="E15" s="32"/>
      <c r="F15" s="32"/>
      <c r="G15" s="36"/>
      <c r="H15" s="36"/>
      <c r="I15" s="33"/>
      <c r="J15" s="33"/>
      <c r="K15" s="33"/>
      <c r="L15" s="33"/>
    </row>
    <row r="16" ht="47" customHeight="1" spans="1:12">
      <c r="A16" s="37" t="s">
        <v>36</v>
      </c>
      <c r="B16" s="38"/>
      <c r="C16" s="38"/>
      <c r="D16" s="39">
        <f>SUM(D9:D15)</f>
        <v>163062</v>
      </c>
      <c r="E16" s="39">
        <f>SUM(E9:E15)</f>
        <v>8153.1</v>
      </c>
      <c r="F16" s="39">
        <f>SUM(F9:F15)</f>
        <v>171215.1</v>
      </c>
      <c r="G16" s="39">
        <f>SUM(G9:G15)</f>
        <v>6</v>
      </c>
      <c r="H16" s="39"/>
      <c r="I16" s="39"/>
      <c r="J16" s="39"/>
      <c r="K16" s="39"/>
      <c r="L16" s="39">
        <f>SUM(L9:L14)</f>
        <v>90.34</v>
      </c>
    </row>
  </sheetData>
  <autoFilter ref="A7:K18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2026-02-07T09:59:30Z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