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2" activeTab="7"/>
  </bookViews>
  <sheets>
    <sheet name="Sheet1" sheetId="1" r:id="rId1"/>
    <sheet name="上海乾美服饰有限公司" sheetId="3" r:id="rId2"/>
    <sheet name="南通泓俊纺织有限公司" sheetId="4" r:id="rId3"/>
    <sheet name="春之韵服饰有限公司" sheetId="5" r:id="rId4"/>
    <sheet name="欣浠针织有限公司" sheetId="6" r:id="rId5"/>
    <sheet name="县纬利毛织制衣有限公司" sheetId="7" r:id="rId6"/>
    <sheet name="豫佳人嘉针织服饰有限公司" sheetId="8" r:id="rId7"/>
    <sheet name="镇鹭鹭针织厂" sheetId="9" r:id="rId8"/>
    <sheet name="Sheet10" sheetId="10" r:id="rId9"/>
    <sheet name="Sheet3" sheetId="13" r:id="rId10"/>
    <sheet name="Sheet4" sheetId="14" r:id="rId11"/>
  </sheets>
  <definedNames>
    <definedName name="_xlnm._FilterDatabase" localSheetId="0" hidden="1">Sheet1!#REF!</definedName>
    <definedName name="_xlnm._FilterDatabase" localSheetId="1" hidden="1">上海乾美服饰有限公司!#REF!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<sst xmlns="http://schemas.openxmlformats.org/spreadsheetml/2006/main" count="744" uniqueCount="127">
  <si>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</si>
  <si>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</si>
  <si>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</si>
  <si>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</si>
  <si>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</si>
  <si>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</si>
  <si>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S26020750 
PO00133 ET090172</t>
  </si>
  <si>
    <t>TYPE5</t>
  </si>
  <si>
    <t xml:space="preserve">  311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</si>
  <si>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</si>
  <si>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</si>
  <si>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</si>
  <si>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</si>
  <si>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</si>
  <si>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2373</t>
  </si>
  <si>
    <t xml:space="preserve"> 81</t>
  </si>
  <si>
    <t xml:space="preserve"> 82</t>
  </si>
  <si>
    <t xml:space="preserve"> 83</t>
  </si>
  <si>
    <t xml:space="preserve"> 4303</t>
  </si>
  <si>
    <t xml:space="preserve"> 95</t>
  </si>
  <si>
    <t xml:space="preserve"> 96</t>
  </si>
  <si>
    <r>
      <rPr>
        <b/>
        <sz val="11"/>
        <color theme="1"/>
        <rFont val="宋体"/>
        <charset val="134"/>
      </rPr>
      <t>合计</t>
    </r>
  </si>
  <si>
    <t xml:space="preserve">  351</t>
  </si>
  <si>
    <t xml:space="preserve"> 29</t>
  </si>
  <si>
    <t xml:space="preserve"> 30</t>
  </si>
  <si>
    <t xml:space="preserve"> 31</t>
  </si>
  <si>
    <t xml:space="preserve"> 32</t>
  </si>
  <si>
    <t xml:space="preserve"> 2104</t>
  </si>
  <si>
    <t xml:space="preserve"> 34</t>
  </si>
  <si>
    <t xml:space="preserve"> 35</t>
  </si>
  <si>
    <t xml:space="preserve"> 4101</t>
  </si>
  <si>
    <t xml:space="preserve"> 84</t>
  </si>
  <si>
    <t xml:space="preserve"> 2264</t>
  </si>
  <si>
    <t xml:space="preserve"> 71</t>
  </si>
  <si>
    <t xml:space="preserve"> 72</t>
  </si>
  <si>
    <t xml:space="preserve"> 73</t>
  </si>
  <si>
    <t xml:space="preserve"> 2265</t>
  </si>
  <si>
    <t xml:space="preserve"> 25</t>
  </si>
  <si>
    <t xml:space="preserve"> 26</t>
  </si>
  <si>
    <t xml:space="preserve"> 27</t>
  </si>
  <si>
    <t xml:space="preserve"> 2384</t>
  </si>
  <si>
    <t xml:space="preserve"> 51</t>
  </si>
  <si>
    <t xml:space="preserve"> 52</t>
  </si>
  <si>
    <t xml:space="preserve"> 53</t>
  </si>
  <si>
    <t xml:space="preserve"> 2801</t>
  </si>
  <si>
    <t xml:space="preserve"> 2681</t>
  </si>
  <si>
    <t xml:space="preserve"> 64</t>
  </si>
  <si>
    <t xml:space="preserve"> 65</t>
  </si>
  <si>
    <t xml:space="preserve"> 2809</t>
  </si>
  <si>
    <t xml:space="preserve"> 47</t>
  </si>
  <si>
    <t xml:space="preserve"> 48</t>
  </si>
  <si>
    <t xml:space="preserve"> 2267</t>
  </si>
  <si>
    <t xml:space="preserve"> 2371</t>
  </si>
  <si>
    <t xml:space="preserve"> 74</t>
  </si>
  <si>
    <t xml:space="preserve"> 2372</t>
  </si>
  <si>
    <t xml:space="preserve"> 77</t>
  </si>
  <si>
    <t xml:space="preserve"> 78</t>
  </si>
  <si>
    <t xml:space="preserve"> 2377</t>
  </si>
  <si>
    <t xml:space="preserve"> 85</t>
  </si>
  <si>
    <t xml:space="preserve"> 86</t>
  </si>
  <si>
    <t xml:space="preserve"> 87</t>
  </si>
  <si>
    <t xml:space="preserve"> 2533</t>
  </si>
  <si>
    <t xml:space="preserve"> 15</t>
  </si>
  <si>
    <t xml:space="preserve"> 2302</t>
  </si>
  <si>
    <t xml:space="preserve"> 76</t>
  </si>
  <si>
    <t xml:space="preserve"> 79</t>
  </si>
  <si>
    <t xml:space="preserve"> 2304</t>
  </si>
  <si>
    <t xml:space="preserve"> 41</t>
  </si>
  <si>
    <t xml:space="preserve"> 42</t>
  </si>
  <si>
    <t xml:space="preserve"> 43</t>
  </si>
  <si>
    <t xml:space="preserve"> 2376</t>
  </si>
  <si>
    <t xml:space="preserve"> 2380</t>
  </si>
  <si>
    <t xml:space="preserve"> 75</t>
  </si>
  <si>
    <t xml:space="preserve"> 2441</t>
  </si>
  <si>
    <t xml:space="preserve"> 2531</t>
  </si>
  <si>
    <t xml:space="preserve"> 2369</t>
  </si>
  <si>
    <t xml:space="preserve"> 50</t>
  </si>
  <si>
    <t xml:space="preserve"> 2385</t>
  </si>
  <si>
    <t xml:space="preserve"> 56</t>
  </si>
  <si>
    <t xml:space="preserve"> 58</t>
  </si>
  <si>
    <t xml:space="preserve"> 4306</t>
  </si>
  <si>
    <t xml:space="preserve"> 19</t>
  </si>
  <si>
    <t xml:space="preserve"> 20</t>
  </si>
  <si>
    <t xml:space="preserve"> 21</t>
  </si>
  <si>
    <t xml:space="preserve"> 22</t>
  </si>
  <si>
    <t xml:space="preserve"> 2955</t>
  </si>
  <si>
    <t xml:space="preserve"> 4302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</si>
  <si>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</si>
  <si>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</si>
  <si>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</si>
  <si>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</si>
  <si>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sf5102750335202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</si>
  <si>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</si>
  <si>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</si>
  <si>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</si>
  <si>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</si>
  <si>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</si>
  <si>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</si>
  <si>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</si>
  <si>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</si>
  <si>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</si>
  <si>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</si>
  <si>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</si>
  <si>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</si>
  <si>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</si>
  <si>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</si>
  <si>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</si>
  <si>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</si>
  <si>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</si>
  <si>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</si>
  <si>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</si>
  <si>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</si>
  <si>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</si>
  <si>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</si>
  <si>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</si>
  <si>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20*30*40</t>
  </si>
  <si>
    <r>
      <rPr>
        <b/>
        <sz val="11"/>
        <color indexed="8"/>
        <rFont val="宋体"/>
        <charset val="134"/>
      </rPr>
      <t>合计</t>
    </r>
  </si>
  <si>
    <t>SF5102750335202</t>
  </si>
  <si>
    <t>30*40*50</t>
  </si>
  <si>
    <t>20*20*30</t>
  </si>
  <si>
    <t>上海乾美服饰有限公司</t>
  </si>
  <si>
    <t>南通泓俊纺织有限公司</t>
  </si>
  <si>
    <t>春之韵服饰有限公司</t>
  </si>
  <si>
    <t>欣浠针织有限公司</t>
  </si>
  <si>
    <t>县纬利毛织制衣有限公司</t>
  </si>
  <si>
    <t>豫佳人嘉针织服饰有限公司</t>
  </si>
  <si>
    <t>镇鹭鹭针织厂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</si>
</sst>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5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79" fontId="13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177" fontId="14" fillId="0" borderId="1" xfId="49" applyNumberFormat="1" applyFont="1" applyFill="1" applyBorder="1" applyAlignment="1">
      <alignment horizontal="center" vertical="center" wrapText="1"/>
    </xf>
    <xf numFmtId="180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80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80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295275</xdr:rowOff>
    </xdr:from>
    <xdr:to>
      <xdr:col>12</xdr:col>
      <xdr:colOff>171450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2952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295275</xdr:rowOff>
    </xdr:from>
    <xdr:to>
      <xdr:col>12</xdr:col>
      <xdr:colOff>171450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2952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295275</xdr:rowOff>
    </xdr:from>
    <xdr:to>
      <xdr:col>12</xdr:col>
      <xdr:colOff>171450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2952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295275</xdr:rowOff>
    </xdr:from>
    <xdr:to>
      <xdr:col>12</xdr:col>
      <xdr:colOff>171450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2952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295275</xdr:rowOff>
    </xdr:from>
    <xdr:to>
      <xdr:col>12</xdr:col>
      <xdr:colOff>171450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2952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295275</xdr:rowOff>
    </xdr:from>
    <xdr:to>
      <xdr:col>12</xdr:col>
      <xdr:colOff>171450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2952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295275</xdr:rowOff>
    </xdr:from>
    <xdr:to>
      <xdr:col>12</xdr:col>
      <xdr:colOff>171450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2952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7"/>
  <sheetViews>
    <sheetView topLeftCell="A159" workbookViewId="0">
      <selection activeCell="P88" sqref="P88"/>
    </sheetView>
  </sheetViews>
  <sheetFormatPr defaultColWidth="9" defaultRowHeight="15"/>
  <cols>
    <col min="2" max="2" width="17.125" style="47" customWidth="1"/>
    <col min="3" max="3" width="11.375" style="47" customWidth="1"/>
    <col min="4" max="4" width="9" style="47"/>
    <col min="5" max="5" width="11" style="47" customWidth="1"/>
    <col min="6" max="6" width="13.25" style="47" customWidth="1"/>
    <col min="7" max="7" width="9" style="47"/>
    <col min="10" max="10" width="9" hidden="1" customWidth="1"/>
  </cols>
  <sheetData>
    <row r="1" spans="2:10">
      <c r="B1" s="29" t="s">
        <v>0</v>
      </c>
      <c r="C1" s="32" t="s">
        <v>1</v>
      </c>
      <c r="D1" s="29" t="s">
        <v>2</v>
      </c>
      <c r="E1" s="29" t="s">
        <v>3</v>
      </c>
      <c r="F1" s="29" t="s">
        <v>4</v>
      </c>
      <c r="G1" s="29" t="s">
        <v>5</v>
      </c>
    </row>
    <row r="2" spans="2:10">
      <c r="B2" s="48" t="s">
        <v>6</v>
      </c>
      <c r="C2" s="32" t="s">
        <v>7</v>
      </c>
      <c r="D2" s="30" t="s">
        <v>8</v>
      </c>
      <c r="E2" s="30" t="s">
        <v>9</v>
      </c>
      <c r="F2" s="32">
        <v>7045</v>
      </c>
      <c r="G2" s="49">
        <v>1</v>
      </c>
    </row>
    <row r="3" spans="2:10">
      <c r="B3" s="50"/>
      <c r="C3" s="50"/>
      <c r="D3" s="30" t="s">
        <v>8</v>
      </c>
      <c r="E3" s="30" t="s">
        <v>10</v>
      </c>
      <c r="F3" s="32">
        <v>3399</v>
      </c>
      <c r="G3" s="49"/>
    </row>
    <row r="4" spans="2:10">
      <c r="B4" s="50"/>
      <c r="C4" s="50"/>
      <c r="D4" s="30" t="s">
        <v>8</v>
      </c>
      <c r="E4" s="30" t="s">
        <v>11</v>
      </c>
      <c r="F4" s="32">
        <v>2543</v>
      </c>
      <c r="G4" s="49"/>
    </row>
    <row r="5" spans="2:10">
      <c r="B5" s="50"/>
      <c r="C5" s="50"/>
      <c r="D5" s="30" t="s">
        <v>8</v>
      </c>
      <c r="E5" s="30" t="s">
        <v>12</v>
      </c>
      <c r="F5" s="32">
        <v>4372</v>
      </c>
      <c r="G5" s="49"/>
    </row>
    <row r="6" spans="2:10">
      <c r="B6" s="50"/>
      <c r="C6" s="50"/>
      <c r="D6" s="30" t="s">
        <v>8</v>
      </c>
      <c r="E6" s="30" t="s">
        <v>13</v>
      </c>
      <c r="F6" s="32">
        <v>2953</v>
      </c>
      <c r="G6" s="49"/>
    </row>
    <row r="7" spans="2:10">
      <c r="B7" s="50"/>
      <c r="C7" s="50"/>
      <c r="D7" s="30" t="s">
        <v>14</v>
      </c>
      <c r="E7" s="30" t="s">
        <v>15</v>
      </c>
      <c r="F7" s="32">
        <v>2413</v>
      </c>
      <c r="G7" s="49"/>
    </row>
    <row r="8" spans="2:10">
      <c r="B8" s="50"/>
      <c r="C8" s="50"/>
      <c r="D8" s="30" t="s">
        <v>14</v>
      </c>
      <c r="E8" s="30" t="s">
        <v>16</v>
      </c>
      <c r="F8" s="32">
        <v>2387</v>
      </c>
      <c r="G8" s="49"/>
    </row>
    <row r="9" spans="2:10">
      <c r="B9" s="50"/>
      <c r="C9" s="50"/>
      <c r="D9" s="30" t="s">
        <v>14</v>
      </c>
      <c r="E9" s="30" t="s">
        <v>17</v>
      </c>
      <c r="F9" s="32">
        <v>2793</v>
      </c>
      <c r="G9" s="49"/>
    </row>
    <row r="10" spans="2:10">
      <c r="B10" s="50"/>
      <c r="C10" s="50"/>
      <c r="D10" s="30" t="s">
        <v>18</v>
      </c>
      <c r="E10" s="30" t="s">
        <v>19</v>
      </c>
      <c r="F10" s="32">
        <v>4092</v>
      </c>
      <c r="G10" s="49"/>
    </row>
    <row r="11" spans="2:10">
      <c r="B11" s="50"/>
      <c r="C11" s="50"/>
      <c r="D11" s="30" t="s">
        <v>18</v>
      </c>
      <c r="E11" s="30" t="s">
        <v>20</v>
      </c>
      <c r="F11" s="32">
        <v>1280</v>
      </c>
      <c r="G11" s="49"/>
    </row>
    <row r="12" spans="2:10">
      <c r="B12" s="51" t="s">
        <v>21</v>
      </c>
      <c r="C12" s="52"/>
      <c r="D12" s="52"/>
      <c r="E12" s="52"/>
      <c r="F12" s="32">
        <f>SUM(F2:F11)</f>
        <v>33277</v>
      </c>
      <c r="G12" s="52"/>
    </row>
    <row r="13" spans="2:10">
      <c r="J13">
        <f>F12+F24+F42+F58+F75+F88+F95+F98</f>
        <v>271481</v>
      </c>
    </row>
    <row r="14" spans="2:10">
      <c r="B14" s="29" t="s">
        <v>0</v>
      </c>
      <c r="C14" s="32" t="s">
        <v>1</v>
      </c>
      <c r="D14" s="29" t="s">
        <v>2</v>
      </c>
      <c r="E14" s="29" t="s">
        <v>3</v>
      </c>
      <c r="F14" s="29" t="s">
        <v>4</v>
      </c>
      <c r="G14" s="29" t="s">
        <v>5</v>
      </c>
    </row>
    <row r="15" spans="2:10">
      <c r="B15" s="48" t="s">
        <v>6</v>
      </c>
      <c r="C15" s="32" t="s">
        <v>7</v>
      </c>
      <c r="D15" s="30" t="s">
        <v>22</v>
      </c>
      <c r="E15" s="30" t="s">
        <v>23</v>
      </c>
      <c r="F15" s="32">
        <v>3728</v>
      </c>
      <c r="G15" s="49">
        <v>1</v>
      </c>
    </row>
    <row r="16" spans="2:10">
      <c r="B16" s="50"/>
      <c r="C16" s="50"/>
      <c r="D16" s="30" t="s">
        <v>22</v>
      </c>
      <c r="E16" s="30" t="s">
        <v>24</v>
      </c>
      <c r="F16" s="32">
        <v>1918</v>
      </c>
      <c r="G16" s="49"/>
    </row>
    <row r="17" spans="2:7">
      <c r="B17" s="50"/>
      <c r="C17" s="50"/>
      <c r="D17" s="30" t="s">
        <v>22</v>
      </c>
      <c r="E17" s="30" t="s">
        <v>25</v>
      </c>
      <c r="F17" s="32">
        <v>2845</v>
      </c>
      <c r="G17" s="49"/>
    </row>
    <row r="18" spans="2:7">
      <c r="B18" s="50"/>
      <c r="C18" s="50"/>
      <c r="D18" s="30" t="s">
        <v>22</v>
      </c>
      <c r="E18" s="30" t="s">
        <v>26</v>
      </c>
      <c r="F18" s="32">
        <v>2272</v>
      </c>
      <c r="G18" s="49"/>
    </row>
    <row r="19" spans="2:7">
      <c r="B19" s="50"/>
      <c r="C19" s="50"/>
      <c r="D19" s="30" t="s">
        <v>27</v>
      </c>
      <c r="E19" s="30" t="s">
        <v>28</v>
      </c>
      <c r="F19" s="32">
        <v>2366</v>
      </c>
      <c r="G19" s="49"/>
    </row>
    <row r="20" spans="2:7">
      <c r="B20" s="50"/>
      <c r="C20" s="50"/>
      <c r="D20" s="30" t="s">
        <v>27</v>
      </c>
      <c r="E20" s="30" t="s">
        <v>29</v>
      </c>
      <c r="F20" s="32">
        <v>1096</v>
      </c>
      <c r="G20" s="49"/>
    </row>
    <row r="21" spans="2:7">
      <c r="B21" s="50"/>
      <c r="C21" s="50"/>
      <c r="D21" s="30" t="s">
        <v>30</v>
      </c>
      <c r="E21" s="30" t="s">
        <v>16</v>
      </c>
      <c r="F21" s="32">
        <v>3956</v>
      </c>
      <c r="G21" s="49"/>
    </row>
    <row r="22" spans="2:7">
      <c r="B22" s="50"/>
      <c r="C22" s="50"/>
      <c r="D22" s="30" t="s">
        <v>30</v>
      </c>
      <c r="E22" s="30" t="s">
        <v>17</v>
      </c>
      <c r="F22" s="32">
        <v>2705</v>
      </c>
      <c r="G22" s="49"/>
    </row>
    <row r="23" spans="2:7">
      <c r="B23" s="50"/>
      <c r="C23" s="50"/>
      <c r="D23" s="30" t="s">
        <v>30</v>
      </c>
      <c r="E23" s="30" t="s">
        <v>31</v>
      </c>
      <c r="F23" s="32">
        <v>1908</v>
      </c>
      <c r="G23" s="49"/>
    </row>
    <row r="24" spans="2:7">
      <c r="B24" s="51" t="s">
        <v>21</v>
      </c>
      <c r="C24" s="52"/>
      <c r="D24" s="52"/>
      <c r="E24" s="52"/>
      <c r="F24" s="32">
        <f>SUM(F15:F23)</f>
        <v>22794</v>
      </c>
      <c r="G24" s="50"/>
    </row>
    <row r="25" spans="2:7">
      <c r="B25" s="52"/>
      <c r="C25" s="52"/>
      <c r="D25" s="52"/>
      <c r="E25" s="52"/>
      <c r="F25" s="32"/>
      <c r="G25" s="53"/>
    </row>
    <row r="26" spans="2:7">
      <c r="B26" s="29" t="s">
        <v>0</v>
      </c>
      <c r="C26" s="32" t="s">
        <v>1</v>
      </c>
      <c r="D26" s="29" t="s">
        <v>2</v>
      </c>
      <c r="E26" s="29" t="s">
        <v>3</v>
      </c>
      <c r="F26" s="29" t="s">
        <v>4</v>
      </c>
      <c r="G26" s="29" t="s">
        <v>5</v>
      </c>
    </row>
    <row r="27" spans="2:7">
      <c r="B27" s="48" t="s">
        <v>6</v>
      </c>
      <c r="C27" s="32" t="s">
        <v>7</v>
      </c>
      <c r="D27" s="30" t="s">
        <v>32</v>
      </c>
      <c r="E27" s="30" t="s">
        <v>33</v>
      </c>
      <c r="F27" s="32">
        <v>2881</v>
      </c>
      <c r="G27" s="49">
        <v>1</v>
      </c>
    </row>
    <row r="28" spans="2:7">
      <c r="B28" s="50"/>
      <c r="C28" s="50"/>
      <c r="D28" s="30" t="s">
        <v>32</v>
      </c>
      <c r="E28" s="30" t="s">
        <v>34</v>
      </c>
      <c r="F28" s="32">
        <v>6293</v>
      </c>
      <c r="G28" s="49"/>
    </row>
    <row r="29" spans="2:7">
      <c r="B29" s="50"/>
      <c r="C29" s="50"/>
      <c r="D29" s="30" t="s">
        <v>32</v>
      </c>
      <c r="E29" s="30" t="s">
        <v>35</v>
      </c>
      <c r="F29" s="32">
        <v>5138</v>
      </c>
      <c r="G29" s="49"/>
    </row>
    <row r="30" spans="2:7">
      <c r="B30" s="50"/>
      <c r="C30" s="50"/>
      <c r="D30" s="30" t="s">
        <v>36</v>
      </c>
      <c r="E30" s="30" t="s">
        <v>37</v>
      </c>
      <c r="F30" s="32">
        <v>3421</v>
      </c>
      <c r="G30" s="49"/>
    </row>
    <row r="31" spans="2:7">
      <c r="B31" s="50"/>
      <c r="C31" s="50"/>
      <c r="D31" s="30" t="s">
        <v>36</v>
      </c>
      <c r="E31" s="30" t="s">
        <v>38</v>
      </c>
      <c r="F31" s="32">
        <v>7603</v>
      </c>
      <c r="G31" s="49"/>
    </row>
    <row r="32" spans="2:7">
      <c r="B32" s="50"/>
      <c r="C32" s="50"/>
      <c r="D32" s="30" t="s">
        <v>36</v>
      </c>
      <c r="E32" s="30" t="s">
        <v>39</v>
      </c>
      <c r="F32" s="32">
        <v>2788</v>
      </c>
      <c r="G32" s="49"/>
    </row>
    <row r="33" spans="2:7">
      <c r="B33" s="50"/>
      <c r="C33" s="50"/>
      <c r="D33" s="30" t="s">
        <v>40</v>
      </c>
      <c r="E33" s="30" t="s">
        <v>41</v>
      </c>
      <c r="F33" s="32">
        <v>4446</v>
      </c>
      <c r="G33" s="49"/>
    </row>
    <row r="34" spans="2:7">
      <c r="B34" s="50"/>
      <c r="C34" s="50"/>
      <c r="D34" s="30" t="s">
        <v>40</v>
      </c>
      <c r="E34" s="30" t="s">
        <v>42</v>
      </c>
      <c r="F34" s="32">
        <v>5024</v>
      </c>
      <c r="G34" s="49"/>
    </row>
    <row r="35" spans="2:7">
      <c r="B35" s="50"/>
      <c r="C35" s="50"/>
      <c r="D35" s="30" t="s">
        <v>40</v>
      </c>
      <c r="E35" s="30" t="s">
        <v>43</v>
      </c>
      <c r="F35" s="32">
        <v>1653</v>
      </c>
      <c r="G35" s="49"/>
    </row>
    <row r="36" spans="2:7">
      <c r="B36" s="50"/>
      <c r="C36" s="50"/>
      <c r="D36" s="30" t="s">
        <v>44</v>
      </c>
      <c r="E36" s="30" t="s">
        <v>9</v>
      </c>
      <c r="F36" s="32">
        <v>2095</v>
      </c>
      <c r="G36" s="49"/>
    </row>
    <row r="37" spans="2:7">
      <c r="B37" s="50"/>
      <c r="C37" s="50"/>
      <c r="D37" s="30" t="s">
        <v>44</v>
      </c>
      <c r="E37" s="30" t="s">
        <v>10</v>
      </c>
      <c r="F37" s="32">
        <v>5178</v>
      </c>
      <c r="G37" s="49"/>
    </row>
    <row r="38" spans="2:7">
      <c r="B38" s="50"/>
      <c r="C38" s="50"/>
      <c r="D38" s="30" t="s">
        <v>45</v>
      </c>
      <c r="E38" s="30" t="s">
        <v>46</v>
      </c>
      <c r="F38" s="44">
        <v>2054</v>
      </c>
      <c r="G38" s="49"/>
    </row>
    <row r="39" spans="2:7">
      <c r="B39" s="50"/>
      <c r="C39" s="50"/>
      <c r="D39" s="30" t="s">
        <v>45</v>
      </c>
      <c r="E39" s="30" t="s">
        <v>47</v>
      </c>
      <c r="F39" s="44">
        <v>4004</v>
      </c>
      <c r="G39" s="49"/>
    </row>
    <row r="40" spans="2:7">
      <c r="B40" s="50"/>
      <c r="C40" s="50"/>
      <c r="D40" s="30" t="s">
        <v>48</v>
      </c>
      <c r="E40" s="30" t="s">
        <v>49</v>
      </c>
      <c r="F40" s="32">
        <v>4295</v>
      </c>
      <c r="G40" s="49"/>
    </row>
    <row r="41" spans="2:7">
      <c r="B41" s="50"/>
      <c r="C41" s="50"/>
      <c r="D41" s="30" t="s">
        <v>48</v>
      </c>
      <c r="E41" s="30" t="s">
        <v>50</v>
      </c>
      <c r="F41" s="32">
        <v>1311</v>
      </c>
      <c r="G41" s="49"/>
    </row>
    <row r="42" spans="2:7">
      <c r="B42" s="32" t="s">
        <v>21</v>
      </c>
      <c r="C42" s="50"/>
      <c r="D42" s="50"/>
      <c r="E42" s="50"/>
      <c r="F42" s="32">
        <f>SUM(F27:F41)</f>
        <v>58184</v>
      </c>
      <c r="G42" s="50"/>
    </row>
    <row r="43" ht="60" customHeight="1" spans="2:7">
      <c r="D43" s="54"/>
      <c r="E43" s="54"/>
      <c r="F43" s="44"/>
      <c r="G43" s="53"/>
    </row>
    <row r="44" spans="2:7">
      <c r="B44" s="29" t="s">
        <v>0</v>
      </c>
      <c r="C44" s="32" t="s">
        <v>1</v>
      </c>
      <c r="D44" s="29" t="s">
        <v>2</v>
      </c>
      <c r="E44" s="29" t="s">
        <v>3</v>
      </c>
      <c r="F44" s="29" t="s">
        <v>4</v>
      </c>
      <c r="G44" s="29" t="s">
        <v>5</v>
      </c>
    </row>
    <row r="45" spans="2:7">
      <c r="B45" s="48" t="s">
        <v>6</v>
      </c>
      <c r="C45" s="32" t="s">
        <v>7</v>
      </c>
      <c r="D45" s="30" t="s">
        <v>51</v>
      </c>
      <c r="E45" s="30" t="s">
        <v>24</v>
      </c>
      <c r="F45" s="32">
        <v>5771</v>
      </c>
      <c r="G45" s="49">
        <v>1</v>
      </c>
    </row>
    <row r="46" spans="2:7">
      <c r="B46" s="50"/>
      <c r="C46" s="50"/>
      <c r="D46" s="30" t="s">
        <v>51</v>
      </c>
      <c r="E46" s="30" t="s">
        <v>25</v>
      </c>
      <c r="F46" s="32">
        <v>6469</v>
      </c>
      <c r="G46" s="49"/>
    </row>
    <row r="47" spans="2:7">
      <c r="B47" s="50"/>
      <c r="C47" s="50"/>
      <c r="D47" s="30" t="s">
        <v>51</v>
      </c>
      <c r="E47" s="30" t="s">
        <v>26</v>
      </c>
      <c r="F47" s="32">
        <v>1642</v>
      </c>
      <c r="G47" s="49"/>
    </row>
    <row r="48" spans="2:7">
      <c r="B48" s="50"/>
      <c r="C48" s="50"/>
      <c r="D48" s="30" t="s">
        <v>52</v>
      </c>
      <c r="E48" s="30" t="s">
        <v>34</v>
      </c>
      <c r="F48" s="32">
        <v>5382</v>
      </c>
      <c r="G48" s="49"/>
    </row>
    <row r="49" spans="2:7">
      <c r="B49" s="50"/>
      <c r="C49" s="50"/>
      <c r="D49" s="30" t="s">
        <v>52</v>
      </c>
      <c r="E49" s="30" t="s">
        <v>35</v>
      </c>
      <c r="F49" s="32">
        <v>6313</v>
      </c>
      <c r="G49" s="49"/>
    </row>
    <row r="50" spans="2:7">
      <c r="B50" s="50"/>
      <c r="C50" s="50"/>
      <c r="D50" s="30" t="s">
        <v>52</v>
      </c>
      <c r="E50" s="30" t="s">
        <v>53</v>
      </c>
      <c r="F50" s="32">
        <v>1549</v>
      </c>
      <c r="G50" s="49"/>
    </row>
    <row r="51" spans="2:7">
      <c r="B51" s="50"/>
      <c r="C51" s="50"/>
      <c r="D51" s="30" t="s">
        <v>54</v>
      </c>
      <c r="E51" s="30" t="s">
        <v>55</v>
      </c>
      <c r="F51" s="32">
        <v>4753</v>
      </c>
      <c r="G51" s="49"/>
    </row>
    <row r="52" spans="2:7">
      <c r="B52" s="50"/>
      <c r="C52" s="50"/>
      <c r="D52" s="30" t="s">
        <v>54</v>
      </c>
      <c r="E52" s="30" t="s">
        <v>56</v>
      </c>
      <c r="F52" s="32">
        <v>2689</v>
      </c>
      <c r="G52" s="49"/>
    </row>
    <row r="53" spans="2:7">
      <c r="B53" s="50"/>
      <c r="C53" s="50"/>
      <c r="D53" s="30" t="s">
        <v>57</v>
      </c>
      <c r="E53" s="30" t="s">
        <v>58</v>
      </c>
      <c r="F53" s="32">
        <v>4962</v>
      </c>
      <c r="G53" s="49"/>
    </row>
    <row r="54" spans="2:7">
      <c r="B54" s="50"/>
      <c r="C54" s="50"/>
      <c r="D54" s="30" t="s">
        <v>57</v>
      </c>
      <c r="E54" s="30" t="s">
        <v>59</v>
      </c>
      <c r="F54" s="32">
        <v>5472</v>
      </c>
      <c r="G54" s="49"/>
    </row>
    <row r="55" spans="2:7">
      <c r="B55" s="50"/>
      <c r="C55" s="50"/>
      <c r="D55" s="30" t="s">
        <v>57</v>
      </c>
      <c r="E55" s="30" t="s">
        <v>60</v>
      </c>
      <c r="F55" s="32">
        <v>3090</v>
      </c>
      <c r="G55" s="49"/>
    </row>
    <row r="56" spans="2:7">
      <c r="B56" s="50"/>
      <c r="C56" s="50"/>
      <c r="D56" s="30" t="s">
        <v>61</v>
      </c>
      <c r="E56" s="30" t="s">
        <v>13</v>
      </c>
      <c r="F56" s="32">
        <v>10149</v>
      </c>
      <c r="G56" s="49"/>
    </row>
    <row r="57" spans="2:7">
      <c r="B57" s="50"/>
      <c r="C57" s="50"/>
      <c r="D57" s="30" t="s">
        <v>61</v>
      </c>
      <c r="E57" s="30" t="s">
        <v>62</v>
      </c>
      <c r="F57" s="32">
        <v>4513</v>
      </c>
      <c r="G57" s="49"/>
    </row>
    <row r="58" spans="2:7">
      <c r="B58" s="32" t="s">
        <v>21</v>
      </c>
      <c r="C58" s="50"/>
      <c r="D58" s="50"/>
      <c r="E58" s="50"/>
      <c r="F58" s="32">
        <f>SUM(F45:F57)</f>
        <v>62754</v>
      </c>
      <c r="G58" s="50"/>
    </row>
    <row r="59" spans="2:7">
      <c r="D59" s="54"/>
      <c r="E59" s="54"/>
      <c r="F59" s="44"/>
      <c r="G59" s="53"/>
    </row>
    <row r="60" spans="2:7">
      <c r="B60" s="29" t="s">
        <v>0</v>
      </c>
      <c r="C60" s="32" t="s">
        <v>1</v>
      </c>
      <c r="D60" s="29" t="s">
        <v>2</v>
      </c>
      <c r="E60" s="29" t="s">
        <v>3</v>
      </c>
      <c r="F60" s="29" t="s">
        <v>4</v>
      </c>
      <c r="G60" s="29" t="s">
        <v>5</v>
      </c>
    </row>
    <row r="61" spans="2:7">
      <c r="B61" s="48" t="s">
        <v>6</v>
      </c>
      <c r="C61" s="32" t="s">
        <v>7</v>
      </c>
      <c r="D61" s="30" t="s">
        <v>63</v>
      </c>
      <c r="E61" s="30" t="s">
        <v>64</v>
      </c>
      <c r="F61" s="32">
        <v>838</v>
      </c>
      <c r="G61" s="49">
        <v>1</v>
      </c>
    </row>
    <row r="62" spans="2:7">
      <c r="B62" s="50"/>
      <c r="C62" s="50"/>
      <c r="D62" s="30" t="s">
        <v>63</v>
      </c>
      <c r="E62" s="30" t="s">
        <v>55</v>
      </c>
      <c r="F62" s="32">
        <v>4035</v>
      </c>
      <c r="G62" s="49"/>
    </row>
    <row r="63" spans="2:7">
      <c r="B63" s="50"/>
      <c r="C63" s="50"/>
      <c r="D63" s="30" t="s">
        <v>63</v>
      </c>
      <c r="E63" s="30" t="s">
        <v>56</v>
      </c>
      <c r="F63" s="32">
        <v>2866</v>
      </c>
      <c r="G63" s="49"/>
    </row>
    <row r="64" spans="2:7">
      <c r="B64" s="50"/>
      <c r="C64" s="50"/>
      <c r="D64" s="30" t="s">
        <v>63</v>
      </c>
      <c r="E64" s="30" t="s">
        <v>65</v>
      </c>
      <c r="F64" s="32">
        <v>1945</v>
      </c>
      <c r="G64" s="49"/>
    </row>
    <row r="65" spans="2:7">
      <c r="B65" s="50"/>
      <c r="C65" s="50"/>
      <c r="D65" s="30" t="s">
        <v>66</v>
      </c>
      <c r="E65" s="30" t="s">
        <v>67</v>
      </c>
      <c r="F65" s="32">
        <v>2647</v>
      </c>
      <c r="G65" s="49"/>
    </row>
    <row r="66" spans="2:7">
      <c r="B66" s="50"/>
      <c r="C66" s="50"/>
      <c r="D66" s="30" t="s">
        <v>66</v>
      </c>
      <c r="E66" s="30" t="s">
        <v>68</v>
      </c>
      <c r="F66" s="32">
        <v>1914</v>
      </c>
      <c r="G66" s="49"/>
    </row>
    <row r="67" spans="2:7">
      <c r="B67" s="50"/>
      <c r="C67" s="50"/>
      <c r="D67" s="30" t="s">
        <v>66</v>
      </c>
      <c r="E67" s="30" t="s">
        <v>69</v>
      </c>
      <c r="F67" s="32">
        <v>2289</v>
      </c>
      <c r="G67" s="49"/>
    </row>
    <row r="68" spans="2:7">
      <c r="B68" s="50"/>
      <c r="C68" s="50"/>
      <c r="D68" s="30" t="s">
        <v>70</v>
      </c>
      <c r="E68" s="30" t="s">
        <v>46</v>
      </c>
      <c r="F68" s="32">
        <v>3208</v>
      </c>
      <c r="G68" s="49"/>
    </row>
    <row r="69" spans="2:7">
      <c r="B69" s="50"/>
      <c r="C69" s="50"/>
      <c r="D69" s="30" t="s">
        <v>70</v>
      </c>
      <c r="E69" s="30" t="s">
        <v>47</v>
      </c>
      <c r="F69" s="32">
        <v>2122</v>
      </c>
      <c r="G69" s="49"/>
    </row>
    <row r="70" spans="2:7">
      <c r="B70" s="50"/>
      <c r="C70" s="50"/>
      <c r="D70" s="30" t="s">
        <v>71</v>
      </c>
      <c r="E70" s="30" t="s">
        <v>35</v>
      </c>
      <c r="F70" s="32">
        <v>4580</v>
      </c>
      <c r="G70" s="49"/>
    </row>
    <row r="71" spans="2:7">
      <c r="B71" s="50"/>
      <c r="C71" s="50"/>
      <c r="D71" s="30" t="s">
        <v>71</v>
      </c>
      <c r="E71" s="30" t="s">
        <v>72</v>
      </c>
      <c r="F71" s="32">
        <v>862</v>
      </c>
      <c r="G71" s="49"/>
    </row>
    <row r="72" spans="2:7">
      <c r="B72" s="50"/>
      <c r="C72" s="50"/>
      <c r="D72" s="30" t="s">
        <v>73</v>
      </c>
      <c r="E72" s="30" t="s">
        <v>9</v>
      </c>
      <c r="F72" s="32">
        <v>1508</v>
      </c>
      <c r="G72" s="49"/>
    </row>
    <row r="73" spans="2:7">
      <c r="B73" s="50"/>
      <c r="C73" s="50"/>
      <c r="D73" s="30" t="s">
        <v>74</v>
      </c>
      <c r="E73" s="30" t="s">
        <v>9</v>
      </c>
      <c r="F73" s="32">
        <v>7659</v>
      </c>
      <c r="G73" s="49"/>
    </row>
    <row r="74" spans="2:7">
      <c r="B74" s="50"/>
      <c r="C74" s="50"/>
      <c r="D74" s="30" t="s">
        <v>74</v>
      </c>
      <c r="E74" s="30" t="s">
        <v>10</v>
      </c>
      <c r="F74" s="32">
        <v>3901</v>
      </c>
      <c r="G74" s="49"/>
    </row>
    <row r="75" spans="2:7">
      <c r="B75" s="32" t="s">
        <v>21</v>
      </c>
      <c r="C75" s="50"/>
      <c r="D75" s="50"/>
      <c r="E75" s="50"/>
      <c r="F75" s="32">
        <f>SUM(F61:F74)</f>
        <v>40374</v>
      </c>
      <c r="G75" s="50"/>
    </row>
    <row r="76" spans="2:7">
      <c r="D76" s="54"/>
      <c r="E76" s="54"/>
      <c r="F76" s="44"/>
      <c r="G76" s="53"/>
    </row>
    <row r="77" spans="2:7">
      <c r="B77" s="29" t="s">
        <v>0</v>
      </c>
      <c r="C77" s="32" t="s">
        <v>1</v>
      </c>
      <c r="D77" s="29" t="s">
        <v>2</v>
      </c>
      <c r="E77" s="29" t="s">
        <v>3</v>
      </c>
      <c r="F77" s="29" t="s">
        <v>4</v>
      </c>
      <c r="G77" s="29" t="s">
        <v>5</v>
      </c>
    </row>
    <row r="78" spans="2:7">
      <c r="B78" s="48" t="s">
        <v>6</v>
      </c>
      <c r="C78" s="32" t="s">
        <v>7</v>
      </c>
      <c r="D78" s="30" t="s">
        <v>75</v>
      </c>
      <c r="E78" s="30" t="s">
        <v>76</v>
      </c>
      <c r="F78" s="32">
        <v>4300</v>
      </c>
      <c r="G78" s="49">
        <v>1</v>
      </c>
    </row>
    <row r="79" spans="2:7">
      <c r="B79" s="50"/>
      <c r="C79" s="50"/>
      <c r="D79" s="30" t="s">
        <v>75</v>
      </c>
      <c r="E79" s="30" t="s">
        <v>41</v>
      </c>
      <c r="F79" s="32">
        <v>3396</v>
      </c>
      <c r="G79" s="49"/>
    </row>
    <row r="80" spans="2:7">
      <c r="B80" s="50"/>
      <c r="C80" s="50"/>
      <c r="D80" s="30" t="s">
        <v>75</v>
      </c>
      <c r="E80" s="30" t="s">
        <v>42</v>
      </c>
      <c r="F80" s="32">
        <v>2195</v>
      </c>
      <c r="G80" s="49"/>
    </row>
    <row r="81" spans="2:7">
      <c r="B81" s="50"/>
      <c r="C81" s="50"/>
      <c r="D81" s="30" t="s">
        <v>75</v>
      </c>
      <c r="E81" s="30" t="s">
        <v>43</v>
      </c>
      <c r="F81" s="32">
        <v>1628</v>
      </c>
      <c r="G81" s="49"/>
    </row>
    <row r="82" spans="2:7">
      <c r="B82" s="50"/>
      <c r="C82" s="50"/>
      <c r="D82" s="30" t="s">
        <v>77</v>
      </c>
      <c r="E82" s="30" t="s">
        <v>78</v>
      </c>
      <c r="F82" s="32">
        <v>2851</v>
      </c>
      <c r="G82" s="49"/>
    </row>
    <row r="83" spans="2:7">
      <c r="B83" s="50"/>
      <c r="C83" s="50"/>
      <c r="D83" s="30" t="s">
        <v>77</v>
      </c>
      <c r="E83" s="30" t="s">
        <v>79</v>
      </c>
      <c r="F83" s="32">
        <v>1077</v>
      </c>
      <c r="G83" s="49"/>
    </row>
    <row r="84" spans="2:7">
      <c r="B84" s="50"/>
      <c r="C84" s="50"/>
      <c r="D84" s="30" t="s">
        <v>80</v>
      </c>
      <c r="E84" s="30" t="s">
        <v>81</v>
      </c>
      <c r="F84" s="32">
        <v>9749</v>
      </c>
      <c r="G84" s="49"/>
    </row>
    <row r="85" spans="2:7">
      <c r="B85" s="50"/>
      <c r="C85" s="50"/>
      <c r="D85" s="30" t="s">
        <v>80</v>
      </c>
      <c r="E85" s="30" t="s">
        <v>82</v>
      </c>
      <c r="F85" s="32">
        <v>4285</v>
      </c>
      <c r="G85" s="49"/>
    </row>
    <row r="86" spans="2:7">
      <c r="B86" s="50"/>
      <c r="C86" s="50"/>
      <c r="D86" s="30" t="s">
        <v>80</v>
      </c>
      <c r="E86" s="30" t="s">
        <v>83</v>
      </c>
      <c r="F86" s="32">
        <v>6334</v>
      </c>
      <c r="G86" s="49"/>
    </row>
    <row r="87" spans="2:7">
      <c r="B87" s="50"/>
      <c r="C87" s="50"/>
      <c r="D87" s="30" t="s">
        <v>80</v>
      </c>
      <c r="E87" s="30" t="s">
        <v>84</v>
      </c>
      <c r="F87" s="32">
        <v>2246</v>
      </c>
      <c r="G87" s="49"/>
    </row>
    <row r="88" spans="2:7">
      <c r="B88" s="32" t="s">
        <v>21</v>
      </c>
      <c r="C88" s="50"/>
      <c r="D88" s="50"/>
      <c r="E88" s="50"/>
      <c r="F88" s="32">
        <f>SUM(F78:F87)</f>
        <v>38061</v>
      </c>
      <c r="G88" s="50"/>
    </row>
    <row r="89" spans="2:7">
      <c r="D89" s="54"/>
      <c r="E89" s="54"/>
      <c r="F89" s="44"/>
      <c r="G89" s="53"/>
    </row>
    <row r="90" spans="2:7">
      <c r="B90" s="29" t="s">
        <v>0</v>
      </c>
      <c r="C90" s="32" t="s">
        <v>1</v>
      </c>
      <c r="D90" s="29" t="s">
        <v>2</v>
      </c>
      <c r="E90" s="29" t="s">
        <v>3</v>
      </c>
      <c r="F90" s="29" t="s">
        <v>4</v>
      </c>
      <c r="G90" s="29" t="s">
        <v>5</v>
      </c>
    </row>
    <row r="91" spans="2:7">
      <c r="B91" s="48" t="s">
        <v>6</v>
      </c>
      <c r="C91" s="32" t="s">
        <v>7</v>
      </c>
      <c r="D91" s="30" t="s">
        <v>85</v>
      </c>
      <c r="E91" s="30" t="s">
        <v>76</v>
      </c>
      <c r="F91" s="32">
        <v>8320</v>
      </c>
      <c r="G91" s="49">
        <v>1</v>
      </c>
    </row>
    <row r="92" spans="2:7">
      <c r="B92" s="50"/>
      <c r="C92" s="50"/>
      <c r="D92" s="30" t="s">
        <v>85</v>
      </c>
      <c r="E92" s="30" t="s">
        <v>42</v>
      </c>
      <c r="F92" s="32">
        <v>1467</v>
      </c>
      <c r="G92" s="49"/>
    </row>
    <row r="93" spans="2:7">
      <c r="B93" s="50"/>
      <c r="C93" s="50"/>
      <c r="D93" s="30" t="s">
        <v>86</v>
      </c>
      <c r="E93" s="30" t="s">
        <v>68</v>
      </c>
      <c r="F93" s="32">
        <v>3535</v>
      </c>
      <c r="G93" s="49"/>
    </row>
    <row r="94" spans="2:7">
      <c r="B94" s="50"/>
      <c r="C94" s="50"/>
      <c r="D94" s="30" t="s">
        <v>86</v>
      </c>
      <c r="E94" s="30" t="s">
        <v>69</v>
      </c>
      <c r="F94" s="32">
        <v>2715</v>
      </c>
      <c r="G94" s="49"/>
    </row>
    <row r="95" spans="2:7">
      <c r="B95" s="32" t="s">
        <v>21</v>
      </c>
      <c r="C95" s="50"/>
      <c r="D95" s="50"/>
      <c r="E95" s="50"/>
      <c r="F95" s="32">
        <f>SUM(F91:F94)</f>
        <v>16037</v>
      </c>
      <c r="G95" s="50"/>
    </row>
    <row r="96" spans="2:7">
      <c r="D96" s="30"/>
      <c r="E96" s="30"/>
      <c r="F96" s="44"/>
    </row>
    <row r="97" spans="4:6">
      <c r="D97" s="30"/>
      <c r="E97" s="30"/>
      <c r="F97" s="44"/>
    </row>
  </sheetData>
  <mergeCells count="21">
    <mergeCell ref="B2:B11"/>
    <mergeCell ref="B15:B23"/>
    <mergeCell ref="B27:B41"/>
    <mergeCell ref="B45:B57"/>
    <mergeCell ref="B61:B74"/>
    <mergeCell ref="B78:B87"/>
    <mergeCell ref="B91:B94"/>
    <mergeCell ref="C2:C11"/>
    <mergeCell ref="C15:C23"/>
    <mergeCell ref="C27:C41"/>
    <mergeCell ref="C45:C57"/>
    <mergeCell ref="C61:C74"/>
    <mergeCell ref="C78:C87"/>
    <mergeCell ref="C91:C94"/>
    <mergeCell ref="G2:G11"/>
    <mergeCell ref="G15:G23"/>
    <mergeCell ref="G27:G41"/>
    <mergeCell ref="G45:G57"/>
    <mergeCell ref="G61:G74"/>
    <mergeCell ref="G78:G87"/>
    <mergeCell ref="G91:G9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topLeftCell="A4" workbookViewId="0">
      <selection activeCell="A1" sqref="$A1:$XFD7"/>
    </sheetView>
  </sheetViews>
  <sheetFormatPr defaultColWidth="9" defaultRowHeight="13.5" outlineLevelRow="6"/>
  <cols>
    <col min="1" max="1" width="107.25" customWidth="1"/>
  </cols>
  <sheetData>
    <row r="1" ht="108" customHeight="1" spans="1:1">
      <c r="A1" s="1" t="s">
        <v>120</v>
      </c>
    </row>
    <row r="2" ht="108" customHeight="1" spans="1:1">
      <c r="A2" s="1" t="s">
        <v>121</v>
      </c>
    </row>
    <row r="3" ht="108" customHeight="1" spans="1:1">
      <c r="A3" s="1" t="s">
        <v>122</v>
      </c>
    </row>
    <row r="4" ht="108" customHeight="1" spans="1:1">
      <c r="A4" s="1" t="s">
        <v>123</v>
      </c>
    </row>
    <row r="5" ht="108" customHeight="1" spans="1:1">
      <c r="A5" s="1" t="s">
        <v>124</v>
      </c>
    </row>
    <row r="6" ht="108" customHeight="1" spans="1:1">
      <c r="A6" s="1" t="s">
        <v>125</v>
      </c>
    </row>
    <row r="7" ht="108" customHeight="1" spans="1:1">
      <c r="A7" s="1" t="s">
        <v>126</v>
      </c>
    </row>
  </sheetData>
  <pageMargins left="0.75" right="0.75" top="1" bottom="1" header="0.5" footer="0.5"/>
  <pageSetup paperSize="27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P18" sqref="P18"/>
    </sheetView>
  </sheetViews>
  <sheetFormatPr defaultColWidth="9" defaultRowHeight="13.5"/>
  <cols>
    <col min="1" max="1" width="17.875" style="2" customWidth="1"/>
    <col min="2" max="16384" width="9" style="2"/>
  </cols>
  <sheetData>
    <row r="1" s="2" customFormat="1" ht="26.25" spans="1:13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89</v>
      </c>
      <c r="F3" s="6">
        <v>46077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90</v>
      </c>
      <c r="F4" s="9" t="s">
        <v>91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92</v>
      </c>
      <c r="B5" s="13" t="s">
        <v>93</v>
      </c>
      <c r="C5" s="13" t="s">
        <v>94</v>
      </c>
      <c r="D5" s="13" t="s">
        <v>95</v>
      </c>
      <c r="E5" s="14" t="s">
        <v>96</v>
      </c>
      <c r="F5" s="15" t="s">
        <v>97</v>
      </c>
      <c r="G5" s="15" t="s">
        <v>98</v>
      </c>
      <c r="H5" s="15" t="s">
        <v>99</v>
      </c>
      <c r="I5" s="16" t="s">
        <v>100</v>
      </c>
      <c r="J5" s="17" t="s">
        <v>101</v>
      </c>
      <c r="K5" s="17" t="s">
        <v>102</v>
      </c>
      <c r="L5" s="13" t="s">
        <v>103</v>
      </c>
      <c r="M5" s="18"/>
    </row>
    <row r="6" s="2" customFormat="1" ht="24.75" spans="1:13">
      <c r="A6" s="19"/>
      <c r="B6" s="20" t="s">
        <v>104</v>
      </c>
      <c r="C6" s="21" t="s">
        <v>105</v>
      </c>
      <c r="D6" s="21" t="s">
        <v>106</v>
      </c>
      <c r="E6" s="22" t="s">
        <v>107</v>
      </c>
      <c r="F6" s="23" t="s">
        <v>108</v>
      </c>
      <c r="G6" s="24" t="s">
        <v>109</v>
      </c>
      <c r="H6" s="24" t="s">
        <v>110</v>
      </c>
      <c r="I6" s="25" t="s">
        <v>111</v>
      </c>
      <c r="J6" s="26" t="s">
        <v>112</v>
      </c>
      <c r="K6" s="26" t="s">
        <v>113</v>
      </c>
      <c r="L6" s="27" t="s">
        <v>114</v>
      </c>
      <c r="M6" s="18"/>
    </row>
    <row r="7" s="2" customFormat="1" ht="15" spans="1:13">
      <c r="A7" s="28" t="s">
        <v>6</v>
      </c>
      <c r="B7" s="29" t="s">
        <v>7</v>
      </c>
      <c r="C7" s="30" t="s">
        <v>8</v>
      </c>
      <c r="D7" s="30" t="s">
        <v>9</v>
      </c>
      <c r="E7" s="31"/>
      <c r="F7" s="32">
        <v>7045</v>
      </c>
      <c r="G7" s="33">
        <f t="shared" ref="G7:G43" si="0">F7*0.02</f>
        <v>140.9</v>
      </c>
      <c r="H7" s="33">
        <f t="shared" ref="H7:H43" si="1">SUM(F7:G7)</f>
        <v>7185.9</v>
      </c>
      <c r="I7" s="45">
        <v>46024</v>
      </c>
      <c r="J7" s="29">
        <v>9.7</v>
      </c>
      <c r="K7" s="29">
        <v>10.1</v>
      </c>
      <c r="L7" s="29" t="s">
        <v>115</v>
      </c>
      <c r="M7" s="36"/>
    </row>
    <row r="8" s="2" customFormat="1" ht="15" spans="1:13">
      <c r="A8" s="28"/>
      <c r="B8" s="29"/>
      <c r="C8" s="30" t="s">
        <v>8</v>
      </c>
      <c r="D8" s="30" t="s">
        <v>9</v>
      </c>
      <c r="E8" s="31"/>
      <c r="F8" s="32">
        <v>7045</v>
      </c>
      <c r="G8" s="33">
        <f t="shared" si="0"/>
        <v>140.9</v>
      </c>
      <c r="H8" s="33">
        <f t="shared" si="1"/>
        <v>7185.9</v>
      </c>
      <c r="I8" s="45"/>
      <c r="J8" s="29"/>
      <c r="K8" s="29"/>
      <c r="L8" s="29"/>
      <c r="M8" s="36"/>
    </row>
    <row r="9" s="2" customFormat="1" ht="15" spans="1:13">
      <c r="A9" s="28"/>
      <c r="B9" s="29"/>
      <c r="C9" s="30" t="s">
        <v>8</v>
      </c>
      <c r="D9" s="30" t="s">
        <v>10</v>
      </c>
      <c r="E9" s="29"/>
      <c r="F9" s="32">
        <v>3399</v>
      </c>
      <c r="G9" s="33">
        <f t="shared" si="0"/>
        <v>67.98</v>
      </c>
      <c r="H9" s="33">
        <f t="shared" si="1"/>
        <v>3466.98</v>
      </c>
      <c r="I9" s="45"/>
      <c r="J9" s="29"/>
      <c r="K9" s="29"/>
      <c r="L9" s="29"/>
      <c r="M9" s="39"/>
    </row>
    <row r="10" s="2" customFormat="1" ht="15" spans="1:13">
      <c r="A10" s="28"/>
      <c r="B10" s="29"/>
      <c r="C10" s="30" t="s">
        <v>8</v>
      </c>
      <c r="D10" s="30" t="s">
        <v>10</v>
      </c>
      <c r="E10" s="29"/>
      <c r="F10" s="32">
        <v>3399</v>
      </c>
      <c r="G10" s="33">
        <f t="shared" si="0"/>
        <v>67.98</v>
      </c>
      <c r="H10" s="33">
        <f t="shared" si="1"/>
        <v>3466.98</v>
      </c>
      <c r="I10" s="45"/>
      <c r="J10" s="29"/>
      <c r="K10" s="29"/>
      <c r="L10" s="29"/>
      <c r="M10" s="39"/>
    </row>
    <row r="11" s="2" customFormat="1" ht="15" spans="1:13">
      <c r="A11" s="28"/>
      <c r="B11" s="29"/>
      <c r="C11" s="30" t="s">
        <v>8</v>
      </c>
      <c r="D11" s="30" t="s">
        <v>11</v>
      </c>
      <c r="E11" s="29"/>
      <c r="F11" s="32">
        <v>2543</v>
      </c>
      <c r="G11" s="33">
        <f t="shared" si="0"/>
        <v>50.86</v>
      </c>
      <c r="H11" s="33">
        <f t="shared" si="1"/>
        <v>2593.86</v>
      </c>
      <c r="I11" s="45"/>
      <c r="J11" s="29"/>
      <c r="K11" s="29"/>
      <c r="L11" s="29"/>
      <c r="M11" s="39"/>
    </row>
    <row r="12" s="2" customFormat="1" ht="15" spans="1:13">
      <c r="A12" s="28"/>
      <c r="B12" s="29"/>
      <c r="C12" s="30" t="s">
        <v>8</v>
      </c>
      <c r="D12" s="30" t="s">
        <v>11</v>
      </c>
      <c r="E12" s="29"/>
      <c r="F12" s="32">
        <v>2543</v>
      </c>
      <c r="G12" s="33">
        <f t="shared" si="0"/>
        <v>50.86</v>
      </c>
      <c r="H12" s="33">
        <f t="shared" si="1"/>
        <v>2593.86</v>
      </c>
      <c r="I12" s="45"/>
      <c r="J12" s="29"/>
      <c r="K12" s="29"/>
      <c r="L12" s="29"/>
      <c r="M12" s="39"/>
    </row>
    <row r="13" s="2" customFormat="1" ht="15" spans="1:13">
      <c r="A13" s="28"/>
      <c r="B13" s="29"/>
      <c r="C13" s="30" t="s">
        <v>8</v>
      </c>
      <c r="D13" s="30" t="s">
        <v>12</v>
      </c>
      <c r="E13" s="29"/>
      <c r="F13" s="32">
        <v>4372</v>
      </c>
      <c r="G13" s="33">
        <f t="shared" si="0"/>
        <v>87.44</v>
      </c>
      <c r="H13" s="33">
        <f t="shared" si="1"/>
        <v>4459.44</v>
      </c>
      <c r="I13" s="45"/>
      <c r="J13" s="29"/>
      <c r="K13" s="29"/>
      <c r="L13" s="29"/>
      <c r="M13" s="39"/>
    </row>
    <row r="14" s="2" customFormat="1" ht="15" spans="1:13">
      <c r="A14" s="28"/>
      <c r="B14" s="29"/>
      <c r="C14" s="30" t="s">
        <v>8</v>
      </c>
      <c r="D14" s="30" t="s">
        <v>12</v>
      </c>
      <c r="E14" s="29"/>
      <c r="F14" s="32">
        <v>4372</v>
      </c>
      <c r="G14" s="33">
        <f t="shared" si="0"/>
        <v>87.44</v>
      </c>
      <c r="H14" s="33">
        <f t="shared" si="1"/>
        <v>4459.44</v>
      </c>
      <c r="I14" s="45"/>
      <c r="J14" s="29"/>
      <c r="K14" s="29"/>
      <c r="L14" s="29"/>
      <c r="M14" s="39"/>
    </row>
    <row r="15" s="2" customFormat="1" ht="15" spans="1:13">
      <c r="A15" s="28"/>
      <c r="B15" s="29"/>
      <c r="C15" s="30" t="s">
        <v>8</v>
      </c>
      <c r="D15" s="30" t="s">
        <v>13</v>
      </c>
      <c r="E15" s="29"/>
      <c r="F15" s="32">
        <v>2953</v>
      </c>
      <c r="G15" s="33">
        <f t="shared" si="0"/>
        <v>59.06</v>
      </c>
      <c r="H15" s="33">
        <f t="shared" si="1"/>
        <v>3012.06</v>
      </c>
      <c r="I15" s="45"/>
      <c r="J15" s="29"/>
      <c r="K15" s="29"/>
      <c r="L15" s="29"/>
      <c r="M15" s="39"/>
    </row>
    <row r="16" s="2" customFormat="1" ht="15" spans="1:13">
      <c r="A16" s="28"/>
      <c r="B16" s="29"/>
      <c r="C16" s="30" t="s">
        <v>8</v>
      </c>
      <c r="D16" s="30" t="s">
        <v>13</v>
      </c>
      <c r="E16" s="29"/>
      <c r="F16" s="32">
        <v>2953</v>
      </c>
      <c r="G16" s="33">
        <f t="shared" si="0"/>
        <v>59.06</v>
      </c>
      <c r="H16" s="33">
        <f t="shared" si="1"/>
        <v>3012.06</v>
      </c>
      <c r="I16" s="45"/>
      <c r="J16" s="29"/>
      <c r="K16" s="29"/>
      <c r="L16" s="29"/>
      <c r="M16" s="39"/>
    </row>
    <row r="17" s="2" customFormat="1" ht="15" spans="1:13">
      <c r="A17" s="28"/>
      <c r="B17" s="29"/>
      <c r="C17" s="30" t="s">
        <v>14</v>
      </c>
      <c r="D17" s="30" t="s">
        <v>15</v>
      </c>
      <c r="E17" s="29"/>
      <c r="F17" s="32">
        <v>2413</v>
      </c>
      <c r="G17" s="33">
        <f t="shared" si="0"/>
        <v>48.26</v>
      </c>
      <c r="H17" s="33">
        <f t="shared" si="1"/>
        <v>2461.26</v>
      </c>
      <c r="I17" s="45"/>
      <c r="J17" s="29"/>
      <c r="K17" s="29"/>
      <c r="L17" s="29"/>
      <c r="M17" s="39"/>
    </row>
    <row r="18" s="2" customFormat="1" ht="15" spans="1:13">
      <c r="A18" s="28"/>
      <c r="B18" s="29"/>
      <c r="C18" s="30" t="s">
        <v>14</v>
      </c>
      <c r="D18" s="30" t="s">
        <v>15</v>
      </c>
      <c r="E18" s="29"/>
      <c r="F18" s="32">
        <v>2413</v>
      </c>
      <c r="G18" s="33">
        <f t="shared" si="0"/>
        <v>48.26</v>
      </c>
      <c r="H18" s="33">
        <f t="shared" si="1"/>
        <v>2461.26</v>
      </c>
      <c r="I18" s="45"/>
      <c r="J18" s="29"/>
      <c r="K18" s="29"/>
      <c r="L18" s="29"/>
      <c r="M18" s="39"/>
    </row>
    <row r="19" s="2" customFormat="1" ht="15" spans="1:13">
      <c r="A19" s="28"/>
      <c r="B19" s="29"/>
      <c r="C19" s="30" t="s">
        <v>14</v>
      </c>
      <c r="D19" s="30" t="s">
        <v>16</v>
      </c>
      <c r="E19" s="29"/>
      <c r="F19" s="32">
        <v>2387</v>
      </c>
      <c r="G19" s="33">
        <f t="shared" si="0"/>
        <v>47.74</v>
      </c>
      <c r="H19" s="33">
        <f t="shared" si="1"/>
        <v>2434.74</v>
      </c>
      <c r="I19" s="45"/>
      <c r="J19" s="29"/>
      <c r="K19" s="29"/>
      <c r="L19" s="29"/>
      <c r="M19" s="39"/>
    </row>
    <row r="20" s="2" customFormat="1" ht="15" spans="1:13">
      <c r="A20" s="28"/>
      <c r="B20" s="29"/>
      <c r="C20" s="30" t="s">
        <v>14</v>
      </c>
      <c r="D20" s="30" t="s">
        <v>16</v>
      </c>
      <c r="E20" s="29"/>
      <c r="F20" s="32">
        <v>2387</v>
      </c>
      <c r="G20" s="33">
        <f t="shared" si="0"/>
        <v>47.74</v>
      </c>
      <c r="H20" s="33">
        <f t="shared" si="1"/>
        <v>2434.74</v>
      </c>
      <c r="I20" s="45"/>
      <c r="J20" s="29"/>
      <c r="K20" s="29"/>
      <c r="L20" s="29"/>
      <c r="M20" s="39"/>
    </row>
    <row r="21" s="2" customFormat="1" ht="15" spans="1:13">
      <c r="A21" s="28"/>
      <c r="B21" s="29"/>
      <c r="C21" s="30" t="s">
        <v>14</v>
      </c>
      <c r="D21" s="30" t="s">
        <v>17</v>
      </c>
      <c r="E21" s="29"/>
      <c r="F21" s="32">
        <v>2793</v>
      </c>
      <c r="G21" s="33">
        <f t="shared" si="0"/>
        <v>55.86</v>
      </c>
      <c r="H21" s="33">
        <f t="shared" si="1"/>
        <v>2848.86</v>
      </c>
      <c r="I21" s="45"/>
      <c r="J21" s="29"/>
      <c r="K21" s="29"/>
      <c r="L21" s="29"/>
      <c r="M21" s="39"/>
    </row>
    <row r="22" s="2" customFormat="1" ht="15" spans="1:13">
      <c r="A22" s="28"/>
      <c r="B22" s="29"/>
      <c r="C22" s="30" t="s">
        <v>14</v>
      </c>
      <c r="D22" s="30" t="s">
        <v>17</v>
      </c>
      <c r="E22" s="29"/>
      <c r="F22" s="32">
        <v>2793</v>
      </c>
      <c r="G22" s="33">
        <f t="shared" si="0"/>
        <v>55.86</v>
      </c>
      <c r="H22" s="33">
        <f t="shared" si="1"/>
        <v>2848.86</v>
      </c>
      <c r="I22" s="45"/>
      <c r="J22" s="29"/>
      <c r="K22" s="29"/>
      <c r="L22" s="29"/>
      <c r="M22" s="39"/>
    </row>
    <row r="23" s="2" customFormat="1" ht="15" spans="1:13">
      <c r="A23" s="28"/>
      <c r="B23" s="29"/>
      <c r="C23" s="30" t="s">
        <v>18</v>
      </c>
      <c r="D23" s="30" t="s">
        <v>19</v>
      </c>
      <c r="E23" s="29"/>
      <c r="F23" s="32">
        <v>4092</v>
      </c>
      <c r="G23" s="33">
        <f t="shared" si="0"/>
        <v>81.84</v>
      </c>
      <c r="H23" s="33">
        <f t="shared" si="1"/>
        <v>4173.84</v>
      </c>
      <c r="I23" s="45"/>
      <c r="J23" s="29"/>
      <c r="K23" s="29"/>
      <c r="L23" s="29"/>
      <c r="M23" s="39"/>
    </row>
    <row r="24" s="2" customFormat="1" ht="15" spans="1:13">
      <c r="A24" s="28"/>
      <c r="B24" s="29"/>
      <c r="C24" s="30" t="s">
        <v>18</v>
      </c>
      <c r="D24" s="30" t="s">
        <v>19</v>
      </c>
      <c r="E24" s="29"/>
      <c r="F24" s="32">
        <v>4092</v>
      </c>
      <c r="G24" s="33">
        <f t="shared" si="0"/>
        <v>81.84</v>
      </c>
      <c r="H24" s="33">
        <f t="shared" si="1"/>
        <v>4173.84</v>
      </c>
      <c r="I24" s="45"/>
      <c r="J24" s="29"/>
      <c r="K24" s="29"/>
      <c r="L24" s="29"/>
      <c r="M24" s="39"/>
    </row>
    <row r="25" s="2" customFormat="1" ht="15" spans="1:13">
      <c r="A25" s="28"/>
      <c r="B25" s="29"/>
      <c r="C25" s="30" t="s">
        <v>18</v>
      </c>
      <c r="D25" s="30" t="s">
        <v>20</v>
      </c>
      <c r="E25" s="29"/>
      <c r="F25" s="32">
        <v>1280</v>
      </c>
      <c r="G25" s="33">
        <f t="shared" si="0"/>
        <v>25.6</v>
      </c>
      <c r="H25" s="33">
        <f t="shared" si="1"/>
        <v>1305.6</v>
      </c>
      <c r="I25" s="45"/>
      <c r="J25" s="29"/>
      <c r="K25" s="29"/>
      <c r="L25" s="29"/>
      <c r="M25" s="39"/>
    </row>
    <row r="26" s="2" customFormat="1" ht="15" spans="1:13">
      <c r="A26" s="28"/>
      <c r="B26" s="29"/>
      <c r="C26" s="30" t="s">
        <v>18</v>
      </c>
      <c r="D26" s="30" t="s">
        <v>20</v>
      </c>
      <c r="E26" s="29"/>
      <c r="F26" s="32">
        <v>1280</v>
      </c>
      <c r="G26" s="33">
        <f t="shared" si="0"/>
        <v>25.6</v>
      </c>
      <c r="H26" s="33">
        <f t="shared" si="1"/>
        <v>1305.6</v>
      </c>
      <c r="I26" s="45"/>
      <c r="J26" s="29"/>
      <c r="K26" s="29"/>
      <c r="L26" s="29"/>
      <c r="M26" s="39"/>
    </row>
    <row r="27" s="2" customFormat="1" ht="15" spans="1:13">
      <c r="A27" s="29" t="s">
        <v>116</v>
      </c>
      <c r="B27" s="40"/>
      <c r="C27" s="41"/>
      <c r="D27" s="41"/>
      <c r="E27" s="41"/>
      <c r="F27" s="46">
        <f>SUM(F7:F26)</f>
        <v>66554</v>
      </c>
      <c r="G27" s="33">
        <f t="shared" si="0"/>
        <v>1331.08</v>
      </c>
      <c r="H27" s="33">
        <f t="shared" si="1"/>
        <v>67885.08</v>
      </c>
      <c r="I27" s="41"/>
      <c r="J27" s="41"/>
      <c r="K27" s="41"/>
      <c r="L27" s="41"/>
    </row>
  </sheetData>
  <mergeCells count="12">
    <mergeCell ref="A1:M1"/>
    <mergeCell ref="A2:M2"/>
    <mergeCell ref="F3:G3"/>
    <mergeCell ref="F4:G4"/>
    <mergeCell ref="H4:J4"/>
    <mergeCell ref="A5:A6"/>
    <mergeCell ref="A7:A26"/>
    <mergeCell ref="B7:B26"/>
    <mergeCell ref="I7:I26"/>
    <mergeCell ref="J7:J26"/>
    <mergeCell ref="K7:K26"/>
    <mergeCell ref="L7:L26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O15" sqref="O15"/>
    </sheetView>
  </sheetViews>
  <sheetFormatPr defaultColWidth="9" defaultRowHeight="13.5"/>
  <cols>
    <col min="1" max="1" width="17.875" style="2" customWidth="1"/>
    <col min="2" max="16384" width="9" style="2"/>
  </cols>
  <sheetData>
    <row r="1" s="2" customFormat="1" ht="26.25" spans="1:13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89</v>
      </c>
      <c r="F3" s="6">
        <v>46077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90</v>
      </c>
      <c r="F4" s="9" t="s">
        <v>117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92</v>
      </c>
      <c r="B5" s="13" t="s">
        <v>93</v>
      </c>
      <c r="C5" s="13" t="s">
        <v>94</v>
      </c>
      <c r="D5" s="13" t="s">
        <v>95</v>
      </c>
      <c r="E5" s="14" t="s">
        <v>96</v>
      </c>
      <c r="F5" s="15" t="s">
        <v>97</v>
      </c>
      <c r="G5" s="15" t="s">
        <v>98</v>
      </c>
      <c r="H5" s="15" t="s">
        <v>99</v>
      </c>
      <c r="I5" s="16" t="s">
        <v>100</v>
      </c>
      <c r="J5" s="17" t="s">
        <v>101</v>
      </c>
      <c r="K5" s="17" t="s">
        <v>102</v>
      </c>
      <c r="L5" s="13" t="s">
        <v>103</v>
      </c>
      <c r="M5" s="18"/>
    </row>
    <row r="6" s="2" customFormat="1" ht="24.75" spans="1:13">
      <c r="A6" s="19"/>
      <c r="B6" s="20" t="s">
        <v>104</v>
      </c>
      <c r="C6" s="21" t="s">
        <v>105</v>
      </c>
      <c r="D6" s="21" t="s">
        <v>106</v>
      </c>
      <c r="E6" s="22" t="s">
        <v>107</v>
      </c>
      <c r="F6" s="23" t="s">
        <v>108</v>
      </c>
      <c r="G6" s="24" t="s">
        <v>109</v>
      </c>
      <c r="H6" s="24" t="s">
        <v>110</v>
      </c>
      <c r="I6" s="25" t="s">
        <v>111</v>
      </c>
      <c r="J6" s="26" t="s">
        <v>112</v>
      </c>
      <c r="K6" s="26" t="s">
        <v>113</v>
      </c>
      <c r="L6" s="27" t="s">
        <v>114</v>
      </c>
      <c r="M6" s="18"/>
    </row>
    <row r="7" s="2" customFormat="1" ht="15" spans="1:13">
      <c r="A7" s="28" t="s">
        <v>6</v>
      </c>
      <c r="B7" s="29" t="s">
        <v>7</v>
      </c>
      <c r="C7" s="30" t="s">
        <v>22</v>
      </c>
      <c r="D7" s="30" t="s">
        <v>23</v>
      </c>
      <c r="E7" s="31"/>
      <c r="F7" s="32">
        <v>3728</v>
      </c>
      <c r="G7" s="33">
        <f t="shared" ref="G7:G27" si="0">F7*0.02</f>
        <v>74.56</v>
      </c>
      <c r="H7" s="33">
        <f t="shared" ref="H7:H27" si="1">SUM(F7:G7)</f>
        <v>3802.56</v>
      </c>
      <c r="I7" s="45">
        <v>46024</v>
      </c>
      <c r="J7" s="29">
        <v>6.6</v>
      </c>
      <c r="K7" s="29">
        <v>7</v>
      </c>
      <c r="L7" s="29" t="s">
        <v>115</v>
      </c>
      <c r="M7" s="36"/>
    </row>
    <row r="8" s="2" customFormat="1" ht="15" spans="1:13">
      <c r="A8" s="28"/>
      <c r="B8" s="29"/>
      <c r="C8" s="30" t="s">
        <v>22</v>
      </c>
      <c r="D8" s="30" t="s">
        <v>23</v>
      </c>
      <c r="E8" s="31"/>
      <c r="F8" s="32">
        <v>3728</v>
      </c>
      <c r="G8" s="33">
        <f t="shared" si="0"/>
        <v>74.56</v>
      </c>
      <c r="H8" s="33">
        <f t="shared" si="1"/>
        <v>3802.56</v>
      </c>
      <c r="I8" s="45"/>
      <c r="J8" s="29"/>
      <c r="K8" s="29"/>
      <c r="L8" s="29"/>
      <c r="M8" s="36"/>
    </row>
    <row r="9" s="2" customFormat="1" ht="15" spans="1:13">
      <c r="A9" s="28"/>
      <c r="B9" s="29"/>
      <c r="C9" s="30" t="s">
        <v>22</v>
      </c>
      <c r="D9" s="30" t="s">
        <v>24</v>
      </c>
      <c r="E9" s="29"/>
      <c r="F9" s="32">
        <v>1918</v>
      </c>
      <c r="G9" s="33">
        <f t="shared" si="0"/>
        <v>38.36</v>
      </c>
      <c r="H9" s="33">
        <f t="shared" si="1"/>
        <v>1956.36</v>
      </c>
      <c r="I9" s="45"/>
      <c r="J9" s="29"/>
      <c r="K9" s="29"/>
      <c r="L9" s="29"/>
      <c r="M9" s="39"/>
    </row>
    <row r="10" s="2" customFormat="1" ht="15" spans="1:13">
      <c r="A10" s="28"/>
      <c r="B10" s="29"/>
      <c r="C10" s="30" t="s">
        <v>22</v>
      </c>
      <c r="D10" s="30" t="s">
        <v>24</v>
      </c>
      <c r="E10" s="29"/>
      <c r="F10" s="32">
        <v>1918</v>
      </c>
      <c r="G10" s="33">
        <f t="shared" si="0"/>
        <v>38.36</v>
      </c>
      <c r="H10" s="33">
        <f t="shared" si="1"/>
        <v>1956.36</v>
      </c>
      <c r="I10" s="45"/>
      <c r="J10" s="29"/>
      <c r="K10" s="29"/>
      <c r="L10" s="29"/>
      <c r="M10" s="39"/>
    </row>
    <row r="11" s="2" customFormat="1" ht="15" spans="1:13">
      <c r="A11" s="28"/>
      <c r="B11" s="29"/>
      <c r="C11" s="30" t="s">
        <v>22</v>
      </c>
      <c r="D11" s="30" t="s">
        <v>25</v>
      </c>
      <c r="E11" s="29"/>
      <c r="F11" s="32">
        <v>2845</v>
      </c>
      <c r="G11" s="33">
        <f t="shared" si="0"/>
        <v>56.9</v>
      </c>
      <c r="H11" s="33">
        <f t="shared" si="1"/>
        <v>2901.9</v>
      </c>
      <c r="I11" s="45"/>
      <c r="J11" s="29"/>
      <c r="K11" s="29"/>
      <c r="L11" s="29"/>
      <c r="M11" s="39"/>
    </row>
    <row r="12" s="2" customFormat="1" ht="15" spans="1:13">
      <c r="A12" s="28"/>
      <c r="B12" s="29"/>
      <c r="C12" s="30" t="s">
        <v>22</v>
      </c>
      <c r="D12" s="30" t="s">
        <v>25</v>
      </c>
      <c r="E12" s="29"/>
      <c r="F12" s="32">
        <v>2845</v>
      </c>
      <c r="G12" s="33">
        <f t="shared" si="0"/>
        <v>56.9</v>
      </c>
      <c r="H12" s="33">
        <f t="shared" si="1"/>
        <v>2901.9</v>
      </c>
      <c r="I12" s="45"/>
      <c r="J12" s="29"/>
      <c r="K12" s="29"/>
      <c r="L12" s="29"/>
      <c r="M12" s="39"/>
    </row>
    <row r="13" s="2" customFormat="1" ht="15" spans="1:13">
      <c r="A13" s="28"/>
      <c r="B13" s="29"/>
      <c r="C13" s="30" t="s">
        <v>22</v>
      </c>
      <c r="D13" s="30" t="s">
        <v>26</v>
      </c>
      <c r="E13" s="29"/>
      <c r="F13" s="32">
        <v>2272</v>
      </c>
      <c r="G13" s="33">
        <f t="shared" si="0"/>
        <v>45.44</v>
      </c>
      <c r="H13" s="33">
        <f t="shared" si="1"/>
        <v>2317.44</v>
      </c>
      <c r="I13" s="45"/>
      <c r="J13" s="29"/>
      <c r="K13" s="29"/>
      <c r="L13" s="29"/>
      <c r="M13" s="39"/>
    </row>
    <row r="14" s="2" customFormat="1" ht="15" spans="1:13">
      <c r="A14" s="28"/>
      <c r="B14" s="29"/>
      <c r="C14" s="30" t="s">
        <v>22</v>
      </c>
      <c r="D14" s="30" t="s">
        <v>26</v>
      </c>
      <c r="E14" s="29"/>
      <c r="F14" s="32">
        <v>2272</v>
      </c>
      <c r="G14" s="33">
        <f t="shared" si="0"/>
        <v>45.44</v>
      </c>
      <c r="H14" s="33">
        <f t="shared" si="1"/>
        <v>2317.44</v>
      </c>
      <c r="I14" s="45"/>
      <c r="J14" s="29"/>
      <c r="K14" s="29"/>
      <c r="L14" s="29"/>
      <c r="M14" s="39"/>
    </row>
    <row r="15" s="2" customFormat="1" ht="15" spans="1:13">
      <c r="A15" s="28"/>
      <c r="B15" s="29"/>
      <c r="C15" s="30" t="s">
        <v>27</v>
      </c>
      <c r="D15" s="30" t="s">
        <v>28</v>
      </c>
      <c r="E15" s="29"/>
      <c r="F15" s="32">
        <v>2366</v>
      </c>
      <c r="G15" s="33">
        <f t="shared" si="0"/>
        <v>47.32</v>
      </c>
      <c r="H15" s="33">
        <f t="shared" si="1"/>
        <v>2413.32</v>
      </c>
      <c r="I15" s="45"/>
      <c r="J15" s="29"/>
      <c r="K15" s="29"/>
      <c r="L15" s="29"/>
      <c r="M15" s="39"/>
    </row>
    <row r="16" s="2" customFormat="1" ht="15" spans="1:13">
      <c r="A16" s="28"/>
      <c r="B16" s="29"/>
      <c r="C16" s="30" t="s">
        <v>27</v>
      </c>
      <c r="D16" s="30" t="s">
        <v>28</v>
      </c>
      <c r="E16" s="29"/>
      <c r="F16" s="32">
        <v>2366</v>
      </c>
      <c r="G16" s="33">
        <f t="shared" si="0"/>
        <v>47.32</v>
      </c>
      <c r="H16" s="33">
        <f t="shared" si="1"/>
        <v>2413.32</v>
      </c>
      <c r="I16" s="45"/>
      <c r="J16" s="29"/>
      <c r="K16" s="29"/>
      <c r="L16" s="29"/>
      <c r="M16" s="39"/>
    </row>
    <row r="17" s="2" customFormat="1" ht="15" spans="1:13">
      <c r="A17" s="28"/>
      <c r="B17" s="29"/>
      <c r="C17" s="30" t="s">
        <v>27</v>
      </c>
      <c r="D17" s="30" t="s">
        <v>29</v>
      </c>
      <c r="E17" s="29"/>
      <c r="F17" s="32">
        <v>1096</v>
      </c>
      <c r="G17" s="33">
        <f t="shared" si="0"/>
        <v>21.92</v>
      </c>
      <c r="H17" s="33">
        <f t="shared" si="1"/>
        <v>1117.92</v>
      </c>
      <c r="I17" s="45"/>
      <c r="J17" s="29"/>
      <c r="K17" s="29"/>
      <c r="L17" s="29"/>
      <c r="M17" s="39"/>
    </row>
    <row r="18" s="2" customFormat="1" ht="15" spans="1:13">
      <c r="A18" s="28"/>
      <c r="B18" s="29"/>
      <c r="C18" s="30" t="s">
        <v>27</v>
      </c>
      <c r="D18" s="30" t="s">
        <v>29</v>
      </c>
      <c r="E18" s="29"/>
      <c r="F18" s="32">
        <v>1096</v>
      </c>
      <c r="G18" s="33">
        <f t="shared" si="0"/>
        <v>21.92</v>
      </c>
      <c r="H18" s="33">
        <f t="shared" si="1"/>
        <v>1117.92</v>
      </c>
      <c r="I18" s="45"/>
      <c r="J18" s="29"/>
      <c r="K18" s="29"/>
      <c r="L18" s="29"/>
      <c r="M18" s="39"/>
    </row>
    <row r="19" s="2" customFormat="1" ht="15" spans="1:13">
      <c r="A19" s="28"/>
      <c r="B19" s="29"/>
      <c r="C19" s="30" t="s">
        <v>30</v>
      </c>
      <c r="D19" s="30" t="s">
        <v>16</v>
      </c>
      <c r="E19" s="29"/>
      <c r="F19" s="32">
        <v>3956</v>
      </c>
      <c r="G19" s="33">
        <f t="shared" si="0"/>
        <v>79.12</v>
      </c>
      <c r="H19" s="33">
        <f t="shared" si="1"/>
        <v>4035.12</v>
      </c>
      <c r="I19" s="45"/>
      <c r="J19" s="29"/>
      <c r="K19" s="29"/>
      <c r="L19" s="29"/>
      <c r="M19" s="39"/>
    </row>
    <row r="20" s="2" customFormat="1" ht="15" spans="1:13">
      <c r="A20" s="28"/>
      <c r="B20" s="29"/>
      <c r="C20" s="30" t="s">
        <v>30</v>
      </c>
      <c r="D20" s="30" t="s">
        <v>16</v>
      </c>
      <c r="E20" s="29"/>
      <c r="F20" s="32">
        <v>3956</v>
      </c>
      <c r="G20" s="33">
        <f t="shared" si="0"/>
        <v>79.12</v>
      </c>
      <c r="H20" s="33">
        <f t="shared" si="1"/>
        <v>4035.12</v>
      </c>
      <c r="I20" s="45"/>
      <c r="J20" s="29"/>
      <c r="K20" s="29"/>
      <c r="L20" s="29"/>
      <c r="M20" s="39"/>
    </row>
    <row r="21" s="2" customFormat="1" ht="15" spans="1:13">
      <c r="A21" s="28"/>
      <c r="B21" s="29"/>
      <c r="C21" s="30" t="s">
        <v>30</v>
      </c>
      <c r="D21" s="30" t="s">
        <v>17</v>
      </c>
      <c r="E21" s="29"/>
      <c r="F21" s="32">
        <v>2705</v>
      </c>
      <c r="G21" s="33">
        <f t="shared" si="0"/>
        <v>54.1</v>
      </c>
      <c r="H21" s="33">
        <f t="shared" si="1"/>
        <v>2759.1</v>
      </c>
      <c r="I21" s="45"/>
      <c r="J21" s="29"/>
      <c r="K21" s="29"/>
      <c r="L21" s="29"/>
      <c r="M21" s="39"/>
    </row>
    <row r="22" s="2" customFormat="1" ht="15" spans="1:13">
      <c r="A22" s="28"/>
      <c r="B22" s="29"/>
      <c r="C22" s="30" t="s">
        <v>30</v>
      </c>
      <c r="D22" s="30" t="s">
        <v>17</v>
      </c>
      <c r="E22" s="29"/>
      <c r="F22" s="32">
        <v>2705</v>
      </c>
      <c r="G22" s="33">
        <f t="shared" si="0"/>
        <v>54.1</v>
      </c>
      <c r="H22" s="33">
        <f t="shared" si="1"/>
        <v>2759.1</v>
      </c>
      <c r="I22" s="45"/>
      <c r="J22" s="29"/>
      <c r="K22" s="29"/>
      <c r="L22" s="29"/>
      <c r="M22" s="39"/>
    </row>
    <row r="23" s="2" customFormat="1" ht="15" spans="1:13">
      <c r="A23" s="28"/>
      <c r="B23" s="29"/>
      <c r="C23" s="30" t="s">
        <v>30</v>
      </c>
      <c r="D23" s="30" t="s">
        <v>31</v>
      </c>
      <c r="E23" s="29"/>
      <c r="F23" s="32">
        <v>1908</v>
      </c>
      <c r="G23" s="33">
        <f t="shared" si="0"/>
        <v>38.16</v>
      </c>
      <c r="H23" s="33">
        <f t="shared" si="1"/>
        <v>1946.16</v>
      </c>
      <c r="I23" s="45"/>
      <c r="J23" s="29"/>
      <c r="K23" s="29"/>
      <c r="L23" s="29"/>
      <c r="M23" s="39"/>
    </row>
    <row r="24" s="2" customFormat="1" ht="15" spans="1:13">
      <c r="A24" s="28"/>
      <c r="B24" s="29"/>
      <c r="C24" s="30" t="s">
        <v>30</v>
      </c>
      <c r="D24" s="30" t="s">
        <v>31</v>
      </c>
      <c r="E24" s="29"/>
      <c r="F24" s="32">
        <v>1908</v>
      </c>
      <c r="G24" s="33">
        <f t="shared" si="0"/>
        <v>38.16</v>
      </c>
      <c r="H24" s="33">
        <f t="shared" si="1"/>
        <v>1946.16</v>
      </c>
      <c r="I24" s="45"/>
      <c r="J24" s="29"/>
      <c r="K24" s="29"/>
      <c r="L24" s="29"/>
      <c r="M24" s="39"/>
    </row>
    <row r="25" s="2" customFormat="1" ht="15" spans="1:13">
      <c r="A25" s="29" t="s">
        <v>116</v>
      </c>
      <c r="B25" s="40"/>
      <c r="C25" s="41"/>
      <c r="D25" s="41"/>
      <c r="E25" s="41"/>
      <c r="F25" s="46">
        <f>SUM(F7:F24)</f>
        <v>45588</v>
      </c>
      <c r="G25" s="33">
        <f t="shared" si="0"/>
        <v>911.76</v>
      </c>
      <c r="H25" s="33">
        <f t="shared" si="1"/>
        <v>46499.76</v>
      </c>
      <c r="I25" s="41"/>
      <c r="J25" s="41"/>
      <c r="K25" s="41"/>
      <c r="L25" s="41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9" workbookViewId="0">
      <selection activeCell="F3" sqref="F3:G4"/>
    </sheetView>
  </sheetViews>
  <sheetFormatPr defaultColWidth="9" defaultRowHeight="13.5"/>
  <cols>
    <col min="1" max="1" width="17.875" style="2" customWidth="1"/>
    <col min="2" max="16384" width="9" style="2"/>
  </cols>
  <sheetData>
    <row r="1" s="2" customFormat="1" ht="26.25" spans="1:13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89</v>
      </c>
      <c r="F3" s="6">
        <v>46077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90</v>
      </c>
      <c r="F4" s="9" t="s">
        <v>117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92</v>
      </c>
      <c r="B5" s="13" t="s">
        <v>93</v>
      </c>
      <c r="C5" s="13" t="s">
        <v>94</v>
      </c>
      <c r="D5" s="13" t="s">
        <v>95</v>
      </c>
      <c r="E5" s="14" t="s">
        <v>96</v>
      </c>
      <c r="F5" s="15" t="s">
        <v>97</v>
      </c>
      <c r="G5" s="15" t="s">
        <v>98</v>
      </c>
      <c r="H5" s="15" t="s">
        <v>99</v>
      </c>
      <c r="I5" s="16" t="s">
        <v>100</v>
      </c>
      <c r="J5" s="17" t="s">
        <v>101</v>
      </c>
      <c r="K5" s="17" t="s">
        <v>102</v>
      </c>
      <c r="L5" s="13" t="s">
        <v>103</v>
      </c>
      <c r="M5" s="18"/>
    </row>
    <row r="6" s="2" customFormat="1" ht="24.75" spans="1:13">
      <c r="A6" s="19"/>
      <c r="B6" s="20" t="s">
        <v>104</v>
      </c>
      <c r="C6" s="21" t="s">
        <v>105</v>
      </c>
      <c r="D6" s="21" t="s">
        <v>106</v>
      </c>
      <c r="E6" s="22" t="s">
        <v>107</v>
      </c>
      <c r="F6" s="23" t="s">
        <v>108</v>
      </c>
      <c r="G6" s="24" t="s">
        <v>109</v>
      </c>
      <c r="H6" s="24" t="s">
        <v>110</v>
      </c>
      <c r="I6" s="25" t="s">
        <v>111</v>
      </c>
      <c r="J6" s="26" t="s">
        <v>112</v>
      </c>
      <c r="K6" s="26" t="s">
        <v>113</v>
      </c>
      <c r="L6" s="27" t="s">
        <v>114</v>
      </c>
      <c r="M6" s="18"/>
    </row>
    <row r="7" s="2" customFormat="1" ht="15" spans="1:13">
      <c r="A7" s="28" t="s">
        <v>6</v>
      </c>
      <c r="B7" s="29" t="s">
        <v>7</v>
      </c>
      <c r="C7" s="30" t="s">
        <v>32</v>
      </c>
      <c r="D7" s="30" t="s">
        <v>33</v>
      </c>
      <c r="E7" s="31"/>
      <c r="F7" s="32">
        <v>2881</v>
      </c>
      <c r="G7" s="33">
        <f t="shared" ref="G7:G25" si="0">F7*0.02</f>
        <v>57.62</v>
      </c>
      <c r="H7" s="33">
        <f t="shared" ref="H7:H25" si="1">SUM(F7:G7)</f>
        <v>2938.62</v>
      </c>
      <c r="I7" s="34">
        <v>46024</v>
      </c>
      <c r="J7" s="35">
        <v>15.6</v>
      </c>
      <c r="K7" s="35">
        <v>16</v>
      </c>
      <c r="L7" s="35" t="s">
        <v>118</v>
      </c>
      <c r="M7" s="36"/>
    </row>
    <row r="8" s="2" customFormat="1" ht="15" spans="1:13">
      <c r="A8" s="28"/>
      <c r="B8" s="29"/>
      <c r="C8" s="30" t="s">
        <v>32</v>
      </c>
      <c r="D8" s="30" t="s">
        <v>33</v>
      </c>
      <c r="E8" s="31"/>
      <c r="F8" s="32">
        <v>2881</v>
      </c>
      <c r="G8" s="33">
        <f t="shared" si="0"/>
        <v>57.62</v>
      </c>
      <c r="H8" s="33">
        <f t="shared" si="1"/>
        <v>2938.62</v>
      </c>
      <c r="I8" s="37"/>
      <c r="J8" s="38"/>
      <c r="K8" s="38"/>
      <c r="L8" s="38"/>
      <c r="M8" s="36"/>
    </row>
    <row r="9" s="2" customFormat="1" ht="15" spans="1:13">
      <c r="A9" s="28"/>
      <c r="B9" s="29"/>
      <c r="C9" s="30" t="s">
        <v>32</v>
      </c>
      <c r="D9" s="30" t="s">
        <v>34</v>
      </c>
      <c r="E9" s="29"/>
      <c r="F9" s="32">
        <v>6293</v>
      </c>
      <c r="G9" s="33">
        <f t="shared" si="0"/>
        <v>125.86</v>
      </c>
      <c r="H9" s="33">
        <f t="shared" si="1"/>
        <v>6418.86</v>
      </c>
      <c r="I9" s="37"/>
      <c r="J9" s="38"/>
      <c r="K9" s="38"/>
      <c r="L9" s="38"/>
      <c r="M9" s="39"/>
    </row>
    <row r="10" s="2" customFormat="1" ht="15" spans="1:13">
      <c r="A10" s="28"/>
      <c r="B10" s="29"/>
      <c r="C10" s="30" t="s">
        <v>32</v>
      </c>
      <c r="D10" s="30" t="s">
        <v>34</v>
      </c>
      <c r="E10" s="29"/>
      <c r="F10" s="32">
        <v>6293</v>
      </c>
      <c r="G10" s="33">
        <f t="shared" si="0"/>
        <v>125.86</v>
      </c>
      <c r="H10" s="33">
        <f t="shared" si="1"/>
        <v>6418.86</v>
      </c>
      <c r="I10" s="37"/>
      <c r="J10" s="38"/>
      <c r="K10" s="38"/>
      <c r="L10" s="38"/>
      <c r="M10" s="39"/>
    </row>
    <row r="11" s="2" customFormat="1" ht="15" spans="1:13">
      <c r="A11" s="28"/>
      <c r="B11" s="29"/>
      <c r="C11" s="30" t="s">
        <v>32</v>
      </c>
      <c r="D11" s="30" t="s">
        <v>35</v>
      </c>
      <c r="E11" s="29"/>
      <c r="F11" s="32">
        <v>5138</v>
      </c>
      <c r="G11" s="33">
        <f t="shared" si="0"/>
        <v>102.76</v>
      </c>
      <c r="H11" s="33">
        <f t="shared" si="1"/>
        <v>5240.76</v>
      </c>
      <c r="I11" s="37"/>
      <c r="J11" s="38"/>
      <c r="K11" s="38"/>
      <c r="L11" s="38"/>
      <c r="M11" s="39"/>
    </row>
    <row r="12" s="2" customFormat="1" ht="15" spans="1:13">
      <c r="A12" s="28"/>
      <c r="B12" s="29"/>
      <c r="C12" s="30" t="s">
        <v>32</v>
      </c>
      <c r="D12" s="30" t="s">
        <v>35</v>
      </c>
      <c r="E12" s="29"/>
      <c r="F12" s="32">
        <v>5138</v>
      </c>
      <c r="G12" s="33">
        <f t="shared" si="0"/>
        <v>102.76</v>
      </c>
      <c r="H12" s="33">
        <f t="shared" si="1"/>
        <v>5240.76</v>
      </c>
      <c r="I12" s="37"/>
      <c r="J12" s="38"/>
      <c r="K12" s="38"/>
      <c r="L12" s="38"/>
      <c r="M12" s="39"/>
    </row>
    <row r="13" s="2" customFormat="1" ht="15" spans="1:13">
      <c r="A13" s="28"/>
      <c r="B13" s="29"/>
      <c r="C13" s="30" t="s">
        <v>36</v>
      </c>
      <c r="D13" s="30" t="s">
        <v>37</v>
      </c>
      <c r="E13" s="29"/>
      <c r="F13" s="32">
        <v>3421</v>
      </c>
      <c r="G13" s="33">
        <f t="shared" si="0"/>
        <v>68.42</v>
      </c>
      <c r="H13" s="33">
        <f t="shared" si="1"/>
        <v>3489.42</v>
      </c>
      <c r="I13" s="37"/>
      <c r="J13" s="38"/>
      <c r="K13" s="38"/>
      <c r="L13" s="38"/>
      <c r="M13" s="39"/>
    </row>
    <row r="14" s="2" customFormat="1" ht="15" spans="1:13">
      <c r="A14" s="28"/>
      <c r="B14" s="29"/>
      <c r="C14" s="30" t="s">
        <v>36</v>
      </c>
      <c r="D14" s="30" t="s">
        <v>37</v>
      </c>
      <c r="E14" s="29"/>
      <c r="F14" s="32">
        <v>3421</v>
      </c>
      <c r="G14" s="33">
        <f t="shared" si="0"/>
        <v>68.42</v>
      </c>
      <c r="H14" s="33">
        <f t="shared" si="1"/>
        <v>3489.42</v>
      </c>
      <c r="I14" s="37"/>
      <c r="J14" s="38"/>
      <c r="K14" s="38"/>
      <c r="L14" s="38"/>
      <c r="M14" s="39"/>
    </row>
    <row r="15" s="2" customFormat="1" ht="15" spans="1:13">
      <c r="A15" s="28"/>
      <c r="B15" s="29"/>
      <c r="C15" s="30" t="s">
        <v>36</v>
      </c>
      <c r="D15" s="30" t="s">
        <v>38</v>
      </c>
      <c r="E15" s="29"/>
      <c r="F15" s="32">
        <v>7603</v>
      </c>
      <c r="G15" s="33">
        <f t="shared" si="0"/>
        <v>152.06</v>
      </c>
      <c r="H15" s="33">
        <f t="shared" si="1"/>
        <v>7755.06</v>
      </c>
      <c r="I15" s="37"/>
      <c r="J15" s="38"/>
      <c r="K15" s="38"/>
      <c r="L15" s="38"/>
      <c r="M15" s="39"/>
    </row>
    <row r="16" s="2" customFormat="1" ht="15" spans="1:13">
      <c r="A16" s="28"/>
      <c r="B16" s="29"/>
      <c r="C16" s="30" t="s">
        <v>36</v>
      </c>
      <c r="D16" s="30" t="s">
        <v>38</v>
      </c>
      <c r="E16" s="29"/>
      <c r="F16" s="32">
        <v>7603</v>
      </c>
      <c r="G16" s="33">
        <f t="shared" si="0"/>
        <v>152.06</v>
      </c>
      <c r="H16" s="33">
        <f t="shared" si="1"/>
        <v>7755.06</v>
      </c>
      <c r="I16" s="37"/>
      <c r="J16" s="38"/>
      <c r="K16" s="38"/>
      <c r="L16" s="38"/>
      <c r="M16" s="39"/>
    </row>
    <row r="17" s="2" customFormat="1" ht="15" spans="1:13">
      <c r="A17" s="28"/>
      <c r="B17" s="29"/>
      <c r="C17" s="30" t="s">
        <v>36</v>
      </c>
      <c r="D17" s="30" t="s">
        <v>39</v>
      </c>
      <c r="E17" s="29"/>
      <c r="F17" s="32">
        <v>2788</v>
      </c>
      <c r="G17" s="33">
        <f t="shared" si="0"/>
        <v>55.76</v>
      </c>
      <c r="H17" s="33">
        <f t="shared" si="1"/>
        <v>2843.76</v>
      </c>
      <c r="I17" s="37"/>
      <c r="J17" s="38"/>
      <c r="K17" s="38"/>
      <c r="L17" s="38"/>
      <c r="M17" s="39"/>
    </row>
    <row r="18" s="2" customFormat="1" ht="15" spans="1:13">
      <c r="A18" s="28"/>
      <c r="B18" s="29"/>
      <c r="C18" s="30" t="s">
        <v>36</v>
      </c>
      <c r="D18" s="30" t="s">
        <v>39</v>
      </c>
      <c r="E18" s="29"/>
      <c r="F18" s="32">
        <v>2788</v>
      </c>
      <c r="G18" s="33">
        <f t="shared" si="0"/>
        <v>55.76</v>
      </c>
      <c r="H18" s="33">
        <f t="shared" si="1"/>
        <v>2843.76</v>
      </c>
      <c r="I18" s="37"/>
      <c r="J18" s="38"/>
      <c r="K18" s="38"/>
      <c r="L18" s="38"/>
      <c r="M18" s="39"/>
    </row>
    <row r="19" s="2" customFormat="1" ht="15" spans="1:13">
      <c r="A19" s="28"/>
      <c r="B19" s="29"/>
      <c r="C19" s="30" t="s">
        <v>40</v>
      </c>
      <c r="D19" s="30" t="s">
        <v>41</v>
      </c>
      <c r="E19" s="29"/>
      <c r="F19" s="32">
        <v>4446</v>
      </c>
      <c r="G19" s="33">
        <f t="shared" si="0"/>
        <v>88.92</v>
      </c>
      <c r="H19" s="33">
        <f t="shared" si="1"/>
        <v>4534.92</v>
      </c>
      <c r="I19" s="37"/>
      <c r="J19" s="38"/>
      <c r="K19" s="38"/>
      <c r="L19" s="38"/>
      <c r="M19" s="39"/>
    </row>
    <row r="20" s="2" customFormat="1" ht="15" spans="1:13">
      <c r="A20" s="28"/>
      <c r="B20" s="29"/>
      <c r="C20" s="30" t="s">
        <v>40</v>
      </c>
      <c r="D20" s="30" t="s">
        <v>41</v>
      </c>
      <c r="E20" s="29"/>
      <c r="F20" s="32">
        <v>4446</v>
      </c>
      <c r="G20" s="33">
        <f t="shared" si="0"/>
        <v>88.92</v>
      </c>
      <c r="H20" s="33">
        <f t="shared" si="1"/>
        <v>4534.92</v>
      </c>
      <c r="I20" s="37"/>
      <c r="J20" s="38"/>
      <c r="K20" s="38"/>
      <c r="L20" s="38"/>
      <c r="M20" s="39"/>
    </row>
    <row r="21" s="2" customFormat="1" ht="15" spans="1:13">
      <c r="A21" s="28"/>
      <c r="B21" s="29"/>
      <c r="C21" s="30" t="s">
        <v>40</v>
      </c>
      <c r="D21" s="30" t="s">
        <v>42</v>
      </c>
      <c r="E21" s="29"/>
      <c r="F21" s="32">
        <v>5024</v>
      </c>
      <c r="G21" s="33">
        <f t="shared" si="0"/>
        <v>100.48</v>
      </c>
      <c r="H21" s="33">
        <f t="shared" si="1"/>
        <v>5124.48</v>
      </c>
      <c r="I21" s="37"/>
      <c r="J21" s="38"/>
      <c r="K21" s="38"/>
      <c r="L21" s="38"/>
      <c r="M21" s="39"/>
    </row>
    <row r="22" s="2" customFormat="1" ht="15" spans="1:13">
      <c r="A22" s="28"/>
      <c r="B22" s="29"/>
      <c r="C22" s="30" t="s">
        <v>40</v>
      </c>
      <c r="D22" s="30" t="s">
        <v>42</v>
      </c>
      <c r="E22" s="29"/>
      <c r="F22" s="32">
        <v>5024</v>
      </c>
      <c r="G22" s="33">
        <f t="shared" si="0"/>
        <v>100.48</v>
      </c>
      <c r="H22" s="33">
        <f t="shared" si="1"/>
        <v>5124.48</v>
      </c>
      <c r="I22" s="37"/>
      <c r="J22" s="38"/>
      <c r="K22" s="38"/>
      <c r="L22" s="38"/>
      <c r="M22" s="39"/>
    </row>
    <row r="23" s="2" customFormat="1" ht="15" spans="1:13">
      <c r="A23" s="28"/>
      <c r="B23" s="29"/>
      <c r="C23" s="30" t="s">
        <v>40</v>
      </c>
      <c r="D23" s="30" t="s">
        <v>43</v>
      </c>
      <c r="E23" s="29"/>
      <c r="F23" s="32">
        <v>1653</v>
      </c>
      <c r="G23" s="33">
        <f t="shared" si="0"/>
        <v>33.06</v>
      </c>
      <c r="H23" s="33">
        <f t="shared" si="1"/>
        <v>1686.06</v>
      </c>
      <c r="I23" s="37"/>
      <c r="J23" s="38"/>
      <c r="K23" s="38"/>
      <c r="L23" s="38"/>
      <c r="M23" s="39"/>
    </row>
    <row r="24" s="2" customFormat="1" ht="15" spans="1:13">
      <c r="A24" s="28"/>
      <c r="B24" s="29"/>
      <c r="C24" s="30" t="s">
        <v>40</v>
      </c>
      <c r="D24" s="30" t="s">
        <v>43</v>
      </c>
      <c r="E24" s="29"/>
      <c r="F24" s="32">
        <v>1653</v>
      </c>
      <c r="G24" s="33">
        <f t="shared" si="0"/>
        <v>33.06</v>
      </c>
      <c r="H24" s="33">
        <f t="shared" ref="H24:H33" si="2">SUM(F24:G24)</f>
        <v>1686.06</v>
      </c>
      <c r="I24" s="37"/>
      <c r="J24" s="38"/>
      <c r="K24" s="38"/>
      <c r="L24" s="38"/>
      <c r="M24" s="39"/>
    </row>
    <row r="25" s="2" customFormat="1" ht="15" spans="1:13">
      <c r="A25" s="28"/>
      <c r="B25" s="29"/>
      <c r="C25" s="30" t="s">
        <v>44</v>
      </c>
      <c r="D25" s="30" t="s">
        <v>9</v>
      </c>
      <c r="E25" s="41"/>
      <c r="F25" s="32">
        <v>2095</v>
      </c>
      <c r="G25" s="33">
        <f t="shared" ref="G25:G33" si="3">F25*0.02</f>
        <v>41.9</v>
      </c>
      <c r="H25" s="33">
        <f t="shared" si="2"/>
        <v>2136.9</v>
      </c>
      <c r="I25" s="37"/>
      <c r="J25" s="38"/>
      <c r="K25" s="38"/>
      <c r="L25" s="38"/>
    </row>
    <row r="26" ht="15" spans="1:13">
      <c r="A26" s="28"/>
      <c r="B26" s="29"/>
      <c r="C26" s="30" t="s">
        <v>44</v>
      </c>
      <c r="D26" s="30" t="s">
        <v>9</v>
      </c>
      <c r="E26" s="41"/>
      <c r="F26" s="32">
        <v>2095</v>
      </c>
      <c r="G26" s="33">
        <f t="shared" si="3"/>
        <v>41.9</v>
      </c>
      <c r="H26" s="33">
        <f t="shared" si="2"/>
        <v>2136.9</v>
      </c>
      <c r="I26" s="37"/>
      <c r="J26" s="38"/>
      <c r="K26" s="38"/>
      <c r="L26" s="38"/>
    </row>
    <row r="27" ht="15" spans="1:13">
      <c r="A27" s="28"/>
      <c r="B27" s="29"/>
      <c r="C27" s="30" t="s">
        <v>44</v>
      </c>
      <c r="D27" s="30" t="s">
        <v>10</v>
      </c>
      <c r="E27" s="41"/>
      <c r="F27" s="32">
        <v>5178</v>
      </c>
      <c r="G27" s="33">
        <f t="shared" si="3"/>
        <v>103.56</v>
      </c>
      <c r="H27" s="33">
        <f t="shared" si="2"/>
        <v>5281.56</v>
      </c>
      <c r="I27" s="37"/>
      <c r="J27" s="38"/>
      <c r="K27" s="38"/>
      <c r="L27" s="38"/>
    </row>
    <row r="28" ht="15" spans="1:13">
      <c r="A28" s="28"/>
      <c r="B28" s="29"/>
      <c r="C28" s="30" t="s">
        <v>44</v>
      </c>
      <c r="D28" s="30" t="s">
        <v>10</v>
      </c>
      <c r="E28" s="41"/>
      <c r="F28" s="32">
        <v>5178</v>
      </c>
      <c r="G28" s="33">
        <f t="shared" si="3"/>
        <v>103.56</v>
      </c>
      <c r="H28" s="33">
        <f t="shared" si="2"/>
        <v>5281.56</v>
      </c>
      <c r="I28" s="37"/>
      <c r="J28" s="38"/>
      <c r="K28" s="38"/>
      <c r="L28" s="38"/>
    </row>
    <row r="29" ht="15" spans="1:13">
      <c r="A29" s="28"/>
      <c r="B29" s="29"/>
      <c r="C29" s="30" t="s">
        <v>48</v>
      </c>
      <c r="D29" s="30" t="s">
        <v>49</v>
      </c>
      <c r="E29" s="41"/>
      <c r="F29" s="32">
        <v>4295</v>
      </c>
      <c r="G29" s="33">
        <f t="shared" si="3"/>
        <v>85.9</v>
      </c>
      <c r="H29" s="33">
        <f t="shared" si="2"/>
        <v>4380.9</v>
      </c>
      <c r="I29" s="37"/>
      <c r="J29" s="38"/>
      <c r="K29" s="38"/>
      <c r="L29" s="38"/>
    </row>
    <row r="30" ht="15" spans="1:13">
      <c r="A30" s="28"/>
      <c r="B30" s="29"/>
      <c r="C30" s="30" t="s">
        <v>48</v>
      </c>
      <c r="D30" s="30" t="s">
        <v>49</v>
      </c>
      <c r="E30" s="41"/>
      <c r="F30" s="32">
        <v>4295</v>
      </c>
      <c r="G30" s="33">
        <f t="shared" si="3"/>
        <v>85.9</v>
      </c>
      <c r="H30" s="33">
        <f t="shared" si="2"/>
        <v>4380.9</v>
      </c>
      <c r="I30" s="37"/>
      <c r="J30" s="38"/>
      <c r="K30" s="38"/>
      <c r="L30" s="38"/>
    </row>
    <row r="31" ht="15" spans="1:13">
      <c r="A31" s="28"/>
      <c r="B31" s="29"/>
      <c r="C31" s="30" t="s">
        <v>45</v>
      </c>
      <c r="D31" s="30" t="s">
        <v>46</v>
      </c>
      <c r="E31" s="41"/>
      <c r="F31" s="44">
        <v>2054</v>
      </c>
      <c r="G31" s="33">
        <f>F31*0.02</f>
        <v>41.08</v>
      </c>
      <c r="H31" s="33">
        <f>SUM(F31:G31)</f>
        <v>2095.08</v>
      </c>
      <c r="I31" s="37"/>
      <c r="J31" s="38"/>
      <c r="K31" s="38"/>
      <c r="L31" s="38"/>
    </row>
    <row r="32" ht="15" spans="1:13">
      <c r="A32" s="28"/>
      <c r="B32" s="29"/>
      <c r="C32" s="30" t="s">
        <v>45</v>
      </c>
      <c r="D32" s="30" t="s">
        <v>46</v>
      </c>
      <c r="E32" s="41"/>
      <c r="F32" s="44">
        <v>2054</v>
      </c>
      <c r="G32" s="33">
        <f>F32*0.02</f>
        <v>41.08</v>
      </c>
      <c r="H32" s="33">
        <f>SUM(F32:G32)</f>
        <v>2095.08</v>
      </c>
      <c r="I32" s="37"/>
      <c r="J32" s="38"/>
      <c r="K32" s="38"/>
      <c r="L32" s="38"/>
    </row>
    <row r="33" ht="15" spans="1:12">
      <c r="A33" s="28"/>
      <c r="B33" s="29"/>
      <c r="C33" s="30" t="s">
        <v>45</v>
      </c>
      <c r="D33" s="30" t="s">
        <v>47</v>
      </c>
      <c r="E33" s="41"/>
      <c r="F33" s="44">
        <v>4004</v>
      </c>
      <c r="G33" s="33">
        <f>F33*0.02</f>
        <v>80.08</v>
      </c>
      <c r="H33" s="33">
        <f>SUM(F33:G33)</f>
        <v>4084.08</v>
      </c>
      <c r="I33" s="37"/>
      <c r="J33" s="38"/>
      <c r="K33" s="38"/>
      <c r="L33" s="38"/>
    </row>
    <row r="34" ht="15" spans="1:12">
      <c r="A34" s="28"/>
      <c r="B34" s="29"/>
      <c r="C34" s="30" t="s">
        <v>45</v>
      </c>
      <c r="D34" s="30" t="s">
        <v>47</v>
      </c>
      <c r="E34" s="41"/>
      <c r="F34" s="44">
        <v>4004</v>
      </c>
      <c r="G34" s="33">
        <f>F34*0.02</f>
        <v>80.08</v>
      </c>
      <c r="H34" s="33">
        <f>SUM(F34:G34)</f>
        <v>4084.08</v>
      </c>
      <c r="I34" s="37"/>
      <c r="J34" s="38"/>
      <c r="K34" s="38"/>
      <c r="L34" s="38"/>
    </row>
    <row r="35" ht="15" spans="1:12">
      <c r="A35" s="28"/>
      <c r="B35" s="29"/>
      <c r="C35" s="30" t="s">
        <v>48</v>
      </c>
      <c r="D35" s="30" t="s">
        <v>50</v>
      </c>
      <c r="E35" s="41"/>
      <c r="F35" s="32">
        <v>1311</v>
      </c>
      <c r="G35" s="33">
        <f>F35*0.02</f>
        <v>26.22</v>
      </c>
      <c r="H35" s="33">
        <f>SUM(F35:G35)</f>
        <v>1337.22</v>
      </c>
      <c r="I35" s="37"/>
      <c r="J35" s="38"/>
      <c r="K35" s="38"/>
      <c r="L35" s="38"/>
    </row>
    <row r="36" ht="15" spans="1:12">
      <c r="A36" s="28"/>
      <c r="B36" s="29"/>
      <c r="C36" s="30" t="s">
        <v>48</v>
      </c>
      <c r="D36" s="30" t="s">
        <v>50</v>
      </c>
      <c r="E36" s="41"/>
      <c r="F36" s="32">
        <v>1311</v>
      </c>
      <c r="G36" s="33">
        <f>F36*0.02</f>
        <v>26.22</v>
      </c>
      <c r="H36" s="33">
        <f>SUM(F36:G36)</f>
        <v>1337.22</v>
      </c>
      <c r="I36" s="42"/>
      <c r="J36" s="43"/>
      <c r="K36" s="43"/>
      <c r="L36" s="43"/>
    </row>
    <row r="37" ht="15" spans="1:12">
      <c r="A37" s="29" t="s">
        <v>116</v>
      </c>
      <c r="B37" s="40"/>
      <c r="C37" s="41"/>
      <c r="D37" s="41"/>
      <c r="E37" s="41"/>
      <c r="F37" s="32">
        <f>SUM(F7:F36)</f>
        <v>116368</v>
      </c>
      <c r="G37" s="33">
        <f>F37*0.02</f>
        <v>2327.36</v>
      </c>
      <c r="H37" s="33">
        <f>SUM(F37:G37)</f>
        <v>118695.36</v>
      </c>
      <c r="I37" s="41"/>
      <c r="J37" s="41"/>
      <c r="K37" s="41"/>
      <c r="L37" s="41"/>
    </row>
  </sheetData>
  <mergeCells count="12">
    <mergeCell ref="A1:M1"/>
    <mergeCell ref="A2:M2"/>
    <mergeCell ref="F3:G3"/>
    <mergeCell ref="F4:G4"/>
    <mergeCell ref="H4:J4"/>
    <mergeCell ref="A5:A6"/>
    <mergeCell ref="A7:A36"/>
    <mergeCell ref="B7:B36"/>
    <mergeCell ref="I7:I36"/>
    <mergeCell ref="J7:J36"/>
    <mergeCell ref="K7:K36"/>
    <mergeCell ref="L7:L36"/>
  </mergeCells>
  <pageMargins left="0.75" right="0.75" top="1" bottom="1" header="0.5" footer="0.5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F3" sqref="F3:G4"/>
    </sheetView>
  </sheetViews>
  <sheetFormatPr defaultColWidth="9" defaultRowHeight="13.5"/>
  <cols>
    <col min="1" max="1" width="17.875" style="2" customWidth="1"/>
    <col min="2" max="16384" width="9" style="2"/>
  </cols>
  <sheetData>
    <row r="1" s="2" customFormat="1" ht="26.25" spans="1:13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89</v>
      </c>
      <c r="F3" s="6">
        <v>46077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90</v>
      </c>
      <c r="F4" s="9" t="s">
        <v>117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92</v>
      </c>
      <c r="B5" s="13" t="s">
        <v>93</v>
      </c>
      <c r="C5" s="13" t="s">
        <v>94</v>
      </c>
      <c r="D5" s="13" t="s">
        <v>95</v>
      </c>
      <c r="E5" s="14" t="s">
        <v>96</v>
      </c>
      <c r="F5" s="15" t="s">
        <v>97</v>
      </c>
      <c r="G5" s="15" t="s">
        <v>98</v>
      </c>
      <c r="H5" s="15" t="s">
        <v>99</v>
      </c>
      <c r="I5" s="16" t="s">
        <v>100</v>
      </c>
      <c r="J5" s="17" t="s">
        <v>101</v>
      </c>
      <c r="K5" s="17" t="s">
        <v>102</v>
      </c>
      <c r="L5" s="13" t="s">
        <v>103</v>
      </c>
      <c r="M5" s="18"/>
    </row>
    <row r="6" s="2" customFormat="1" ht="24.75" spans="1:13">
      <c r="A6" s="19"/>
      <c r="B6" s="20" t="s">
        <v>104</v>
      </c>
      <c r="C6" s="21" t="s">
        <v>105</v>
      </c>
      <c r="D6" s="21" t="s">
        <v>106</v>
      </c>
      <c r="E6" s="22" t="s">
        <v>107</v>
      </c>
      <c r="F6" s="23" t="s">
        <v>108</v>
      </c>
      <c r="G6" s="24" t="s">
        <v>109</v>
      </c>
      <c r="H6" s="24" t="s">
        <v>110</v>
      </c>
      <c r="I6" s="25" t="s">
        <v>111</v>
      </c>
      <c r="J6" s="26" t="s">
        <v>112</v>
      </c>
      <c r="K6" s="26" t="s">
        <v>113</v>
      </c>
      <c r="L6" s="27" t="s">
        <v>114</v>
      </c>
      <c r="M6" s="18"/>
    </row>
    <row r="7" s="2" customFormat="1" ht="15" spans="1:13">
      <c r="A7" s="28" t="s">
        <v>6</v>
      </c>
      <c r="B7" s="29" t="s">
        <v>7</v>
      </c>
      <c r="C7" s="30" t="s">
        <v>51</v>
      </c>
      <c r="D7" s="30" t="s">
        <v>24</v>
      </c>
      <c r="E7" s="31"/>
      <c r="F7" s="32">
        <v>5771</v>
      </c>
      <c r="G7" s="33">
        <f t="shared" ref="G7:G33" si="0">F7*0.02</f>
        <v>115.42</v>
      </c>
      <c r="H7" s="33">
        <f t="shared" ref="H7:H33" si="1">SUM(F7:G7)</f>
        <v>5886.42</v>
      </c>
      <c r="I7" s="34">
        <v>46024</v>
      </c>
      <c r="J7" s="35">
        <v>18.8</v>
      </c>
      <c r="K7" s="35">
        <v>19.2</v>
      </c>
      <c r="L7" s="35" t="s">
        <v>118</v>
      </c>
      <c r="M7" s="36"/>
    </row>
    <row r="8" s="2" customFormat="1" ht="15" spans="1:13">
      <c r="A8" s="28"/>
      <c r="B8" s="29"/>
      <c r="C8" s="30" t="s">
        <v>51</v>
      </c>
      <c r="D8" s="30" t="s">
        <v>24</v>
      </c>
      <c r="E8" s="31"/>
      <c r="F8" s="32">
        <v>5771</v>
      </c>
      <c r="G8" s="33">
        <f t="shared" si="0"/>
        <v>115.42</v>
      </c>
      <c r="H8" s="33">
        <f t="shared" si="1"/>
        <v>5886.42</v>
      </c>
      <c r="I8" s="37"/>
      <c r="J8" s="38"/>
      <c r="K8" s="38"/>
      <c r="L8" s="38"/>
      <c r="M8" s="36"/>
    </row>
    <row r="9" s="2" customFormat="1" ht="15" spans="1:13">
      <c r="A9" s="28"/>
      <c r="B9" s="29"/>
      <c r="C9" s="30" t="s">
        <v>51</v>
      </c>
      <c r="D9" s="30" t="s">
        <v>25</v>
      </c>
      <c r="E9" s="29"/>
      <c r="F9" s="32">
        <v>6469</v>
      </c>
      <c r="G9" s="33">
        <f t="shared" si="0"/>
        <v>129.38</v>
      </c>
      <c r="H9" s="33">
        <f t="shared" si="1"/>
        <v>6598.38</v>
      </c>
      <c r="I9" s="37"/>
      <c r="J9" s="38"/>
      <c r="K9" s="38"/>
      <c r="L9" s="38"/>
      <c r="M9" s="39"/>
    </row>
    <row r="10" s="2" customFormat="1" ht="15" spans="1:13">
      <c r="A10" s="28"/>
      <c r="B10" s="29"/>
      <c r="C10" s="30" t="s">
        <v>51</v>
      </c>
      <c r="D10" s="30" t="s">
        <v>25</v>
      </c>
      <c r="E10" s="29"/>
      <c r="F10" s="32">
        <v>6469</v>
      </c>
      <c r="G10" s="33">
        <f t="shared" si="0"/>
        <v>129.38</v>
      </c>
      <c r="H10" s="33">
        <f t="shared" si="1"/>
        <v>6598.38</v>
      </c>
      <c r="I10" s="37"/>
      <c r="J10" s="38"/>
      <c r="K10" s="38"/>
      <c r="L10" s="38"/>
      <c r="M10" s="39"/>
    </row>
    <row r="11" s="2" customFormat="1" ht="15" spans="1:13">
      <c r="A11" s="28"/>
      <c r="B11" s="29"/>
      <c r="C11" s="30" t="s">
        <v>51</v>
      </c>
      <c r="D11" s="30" t="s">
        <v>26</v>
      </c>
      <c r="E11" s="29"/>
      <c r="F11" s="32">
        <v>1642</v>
      </c>
      <c r="G11" s="33">
        <f t="shared" si="0"/>
        <v>32.84</v>
      </c>
      <c r="H11" s="33">
        <f t="shared" si="1"/>
        <v>1674.84</v>
      </c>
      <c r="I11" s="37"/>
      <c r="J11" s="38"/>
      <c r="K11" s="38"/>
      <c r="L11" s="38"/>
      <c r="M11" s="39"/>
    </row>
    <row r="12" s="2" customFormat="1" ht="15" spans="1:13">
      <c r="A12" s="28"/>
      <c r="B12" s="29"/>
      <c r="C12" s="30" t="s">
        <v>51</v>
      </c>
      <c r="D12" s="30" t="s">
        <v>26</v>
      </c>
      <c r="E12" s="29"/>
      <c r="F12" s="32">
        <v>1642</v>
      </c>
      <c r="G12" s="33">
        <f t="shared" si="0"/>
        <v>32.84</v>
      </c>
      <c r="H12" s="33">
        <f t="shared" si="1"/>
        <v>1674.84</v>
      </c>
      <c r="I12" s="37"/>
      <c r="J12" s="38"/>
      <c r="K12" s="38"/>
      <c r="L12" s="38"/>
      <c r="M12" s="39"/>
    </row>
    <row r="13" s="2" customFormat="1" ht="15" spans="1:13">
      <c r="A13" s="28"/>
      <c r="B13" s="29"/>
      <c r="C13" s="30" t="s">
        <v>52</v>
      </c>
      <c r="D13" s="30" t="s">
        <v>34</v>
      </c>
      <c r="E13" s="29"/>
      <c r="F13" s="32">
        <v>5382</v>
      </c>
      <c r="G13" s="33">
        <f t="shared" si="0"/>
        <v>107.64</v>
      </c>
      <c r="H13" s="33">
        <f t="shared" si="1"/>
        <v>5489.64</v>
      </c>
      <c r="I13" s="37"/>
      <c r="J13" s="38"/>
      <c r="K13" s="38"/>
      <c r="L13" s="38"/>
      <c r="M13" s="39"/>
    </row>
    <row r="14" s="2" customFormat="1" ht="15" spans="1:13">
      <c r="A14" s="28"/>
      <c r="B14" s="29"/>
      <c r="C14" s="30" t="s">
        <v>52</v>
      </c>
      <c r="D14" s="30" t="s">
        <v>34</v>
      </c>
      <c r="E14" s="29"/>
      <c r="F14" s="32">
        <v>5382</v>
      </c>
      <c r="G14" s="33">
        <f t="shared" si="0"/>
        <v>107.64</v>
      </c>
      <c r="H14" s="33">
        <f t="shared" si="1"/>
        <v>5489.64</v>
      </c>
      <c r="I14" s="37"/>
      <c r="J14" s="38"/>
      <c r="K14" s="38"/>
      <c r="L14" s="38"/>
      <c r="M14" s="39"/>
    </row>
    <row r="15" s="2" customFormat="1" ht="15" spans="1:13">
      <c r="A15" s="28"/>
      <c r="B15" s="29"/>
      <c r="C15" s="30" t="s">
        <v>52</v>
      </c>
      <c r="D15" s="30" t="s">
        <v>35</v>
      </c>
      <c r="E15" s="29"/>
      <c r="F15" s="32">
        <v>6313</v>
      </c>
      <c r="G15" s="33">
        <f t="shared" si="0"/>
        <v>126.26</v>
      </c>
      <c r="H15" s="33">
        <f t="shared" si="1"/>
        <v>6439.26</v>
      </c>
      <c r="I15" s="37"/>
      <c r="J15" s="38"/>
      <c r="K15" s="38"/>
      <c r="L15" s="38"/>
      <c r="M15" s="39"/>
    </row>
    <row r="16" s="2" customFormat="1" ht="15" spans="1:13">
      <c r="A16" s="28"/>
      <c r="B16" s="29"/>
      <c r="C16" s="30" t="s">
        <v>52</v>
      </c>
      <c r="D16" s="30" t="s">
        <v>35</v>
      </c>
      <c r="E16" s="29"/>
      <c r="F16" s="32">
        <v>6313</v>
      </c>
      <c r="G16" s="33">
        <f t="shared" si="0"/>
        <v>126.26</v>
      </c>
      <c r="H16" s="33">
        <f t="shared" si="1"/>
        <v>6439.26</v>
      </c>
      <c r="I16" s="37"/>
      <c r="J16" s="38"/>
      <c r="K16" s="38"/>
      <c r="L16" s="38"/>
      <c r="M16" s="39"/>
    </row>
    <row r="17" s="2" customFormat="1" ht="15" spans="1:13">
      <c r="A17" s="28"/>
      <c r="B17" s="29"/>
      <c r="C17" s="30" t="s">
        <v>52</v>
      </c>
      <c r="D17" s="30" t="s">
        <v>53</v>
      </c>
      <c r="E17" s="29"/>
      <c r="F17" s="32">
        <v>1549</v>
      </c>
      <c r="G17" s="33">
        <f t="shared" si="0"/>
        <v>30.98</v>
      </c>
      <c r="H17" s="33">
        <f t="shared" si="1"/>
        <v>1579.98</v>
      </c>
      <c r="I17" s="37"/>
      <c r="J17" s="38"/>
      <c r="K17" s="38"/>
      <c r="L17" s="38"/>
      <c r="M17" s="39"/>
    </row>
    <row r="18" s="2" customFormat="1" ht="15" spans="1:13">
      <c r="A18" s="28"/>
      <c r="B18" s="29"/>
      <c r="C18" s="30" t="s">
        <v>52</v>
      </c>
      <c r="D18" s="30" t="s">
        <v>53</v>
      </c>
      <c r="E18" s="29"/>
      <c r="F18" s="32">
        <v>1549</v>
      </c>
      <c r="G18" s="33">
        <f t="shared" si="0"/>
        <v>30.98</v>
      </c>
      <c r="H18" s="33">
        <f t="shared" si="1"/>
        <v>1579.98</v>
      </c>
      <c r="I18" s="37"/>
      <c r="J18" s="38"/>
      <c r="K18" s="38"/>
      <c r="L18" s="38"/>
      <c r="M18" s="39"/>
    </row>
    <row r="19" s="2" customFormat="1" ht="15" spans="1:13">
      <c r="A19" s="28"/>
      <c r="B19" s="29"/>
      <c r="C19" s="30" t="s">
        <v>54</v>
      </c>
      <c r="D19" s="30" t="s">
        <v>55</v>
      </c>
      <c r="E19" s="29"/>
      <c r="F19" s="32">
        <v>4753</v>
      </c>
      <c r="G19" s="33">
        <f t="shared" si="0"/>
        <v>95.06</v>
      </c>
      <c r="H19" s="33">
        <f t="shared" si="1"/>
        <v>4848.06</v>
      </c>
      <c r="I19" s="37"/>
      <c r="J19" s="38"/>
      <c r="K19" s="38"/>
      <c r="L19" s="38"/>
      <c r="M19" s="39"/>
    </row>
    <row r="20" s="2" customFormat="1" ht="15" spans="1:13">
      <c r="A20" s="28"/>
      <c r="B20" s="29"/>
      <c r="C20" s="30" t="s">
        <v>54</v>
      </c>
      <c r="D20" s="30" t="s">
        <v>55</v>
      </c>
      <c r="E20" s="29"/>
      <c r="F20" s="32">
        <v>4753</v>
      </c>
      <c r="G20" s="33">
        <f t="shared" si="0"/>
        <v>95.06</v>
      </c>
      <c r="H20" s="33">
        <f t="shared" si="1"/>
        <v>4848.06</v>
      </c>
      <c r="I20" s="37"/>
      <c r="J20" s="38"/>
      <c r="K20" s="38"/>
      <c r="L20" s="38"/>
      <c r="M20" s="39"/>
    </row>
    <row r="21" s="2" customFormat="1" ht="15" spans="1:13">
      <c r="A21" s="28"/>
      <c r="B21" s="29"/>
      <c r="C21" s="30" t="s">
        <v>54</v>
      </c>
      <c r="D21" s="30" t="s">
        <v>56</v>
      </c>
      <c r="E21" s="29"/>
      <c r="F21" s="32">
        <v>2689</v>
      </c>
      <c r="G21" s="33">
        <f t="shared" si="0"/>
        <v>53.78</v>
      </c>
      <c r="H21" s="33">
        <f t="shared" si="1"/>
        <v>2742.78</v>
      </c>
      <c r="I21" s="37"/>
      <c r="J21" s="38"/>
      <c r="K21" s="38"/>
      <c r="L21" s="38"/>
      <c r="M21" s="39"/>
    </row>
    <row r="22" s="2" customFormat="1" ht="15" spans="1:13">
      <c r="A22" s="28"/>
      <c r="B22" s="29"/>
      <c r="C22" s="30" t="s">
        <v>54</v>
      </c>
      <c r="D22" s="30" t="s">
        <v>56</v>
      </c>
      <c r="E22" s="29"/>
      <c r="F22" s="32">
        <v>2689</v>
      </c>
      <c r="G22" s="33">
        <f t="shared" si="0"/>
        <v>53.78</v>
      </c>
      <c r="H22" s="33">
        <f t="shared" si="1"/>
        <v>2742.78</v>
      </c>
      <c r="I22" s="37"/>
      <c r="J22" s="38"/>
      <c r="K22" s="38"/>
      <c r="L22" s="38"/>
      <c r="M22" s="39"/>
    </row>
    <row r="23" s="2" customFormat="1" ht="15" spans="1:13">
      <c r="A23" s="28"/>
      <c r="B23" s="29"/>
      <c r="C23" s="30" t="s">
        <v>57</v>
      </c>
      <c r="D23" s="30" t="s">
        <v>58</v>
      </c>
      <c r="E23" s="29"/>
      <c r="F23" s="32">
        <v>4962</v>
      </c>
      <c r="G23" s="33">
        <f t="shared" si="0"/>
        <v>99.24</v>
      </c>
      <c r="H23" s="33">
        <f t="shared" si="1"/>
        <v>5061.24</v>
      </c>
      <c r="I23" s="37"/>
      <c r="J23" s="38"/>
      <c r="K23" s="38"/>
      <c r="L23" s="38"/>
      <c r="M23" s="39"/>
    </row>
    <row r="24" s="2" customFormat="1" ht="15" spans="1:13">
      <c r="A24" s="28"/>
      <c r="B24" s="29"/>
      <c r="C24" s="30" t="s">
        <v>57</v>
      </c>
      <c r="D24" s="30" t="s">
        <v>58</v>
      </c>
      <c r="E24" s="29"/>
      <c r="F24" s="32">
        <v>4962</v>
      </c>
      <c r="G24" s="33">
        <f t="shared" si="0"/>
        <v>99.24</v>
      </c>
      <c r="H24" s="33">
        <f t="shared" si="1"/>
        <v>5061.24</v>
      </c>
      <c r="I24" s="37"/>
      <c r="J24" s="38"/>
      <c r="K24" s="38"/>
      <c r="L24" s="38"/>
      <c r="M24" s="39"/>
    </row>
    <row r="25" s="2" customFormat="1" ht="15" spans="1:13">
      <c r="A25" s="28"/>
      <c r="B25" s="29"/>
      <c r="C25" s="30" t="s">
        <v>57</v>
      </c>
      <c r="D25" s="30" t="s">
        <v>59</v>
      </c>
      <c r="E25" s="41"/>
      <c r="F25" s="32">
        <v>5472</v>
      </c>
      <c r="G25" s="33">
        <f t="shared" si="0"/>
        <v>109.44</v>
      </c>
      <c r="H25" s="33">
        <f t="shared" si="1"/>
        <v>5581.44</v>
      </c>
      <c r="I25" s="37"/>
      <c r="J25" s="38"/>
      <c r="K25" s="38"/>
      <c r="L25" s="38"/>
    </row>
    <row r="26" s="2" customFormat="1" ht="15" spans="1:13">
      <c r="A26" s="28"/>
      <c r="B26" s="29"/>
      <c r="C26" s="30" t="s">
        <v>57</v>
      </c>
      <c r="D26" s="30" t="s">
        <v>59</v>
      </c>
      <c r="E26" s="41"/>
      <c r="F26" s="32">
        <v>5472</v>
      </c>
      <c r="G26" s="33">
        <f t="shared" si="0"/>
        <v>109.44</v>
      </c>
      <c r="H26" s="33">
        <f t="shared" si="1"/>
        <v>5581.44</v>
      </c>
      <c r="I26" s="37"/>
      <c r="J26" s="38"/>
      <c r="K26" s="38"/>
      <c r="L26" s="38"/>
    </row>
    <row r="27" s="2" customFormat="1" ht="15" spans="1:13">
      <c r="A27" s="28"/>
      <c r="B27" s="29"/>
      <c r="C27" s="30" t="s">
        <v>57</v>
      </c>
      <c r="D27" s="30" t="s">
        <v>60</v>
      </c>
      <c r="E27" s="41"/>
      <c r="F27" s="32">
        <v>3090</v>
      </c>
      <c r="G27" s="33">
        <f t="shared" si="0"/>
        <v>61.8</v>
      </c>
      <c r="H27" s="33">
        <f t="shared" si="1"/>
        <v>3151.8</v>
      </c>
      <c r="I27" s="37"/>
      <c r="J27" s="38"/>
      <c r="K27" s="38"/>
      <c r="L27" s="38"/>
    </row>
    <row r="28" s="2" customFormat="1" ht="15" spans="1:13">
      <c r="A28" s="28"/>
      <c r="B28" s="29"/>
      <c r="C28" s="30" t="s">
        <v>57</v>
      </c>
      <c r="D28" s="30" t="s">
        <v>60</v>
      </c>
      <c r="E28" s="41"/>
      <c r="F28" s="32">
        <v>3090</v>
      </c>
      <c r="G28" s="33">
        <f t="shared" si="0"/>
        <v>61.8</v>
      </c>
      <c r="H28" s="33">
        <f t="shared" si="1"/>
        <v>3151.8</v>
      </c>
      <c r="I28" s="37"/>
      <c r="J28" s="38"/>
      <c r="K28" s="38"/>
      <c r="L28" s="38"/>
    </row>
    <row r="29" s="2" customFormat="1" ht="15" spans="1:13">
      <c r="A29" s="28"/>
      <c r="B29" s="29"/>
      <c r="C29" s="30" t="s">
        <v>61</v>
      </c>
      <c r="D29" s="30" t="s">
        <v>13</v>
      </c>
      <c r="E29" s="41"/>
      <c r="F29" s="32">
        <v>10149</v>
      </c>
      <c r="G29" s="33">
        <f t="shared" si="0"/>
        <v>202.98</v>
      </c>
      <c r="H29" s="33">
        <f t="shared" si="1"/>
        <v>10351.98</v>
      </c>
      <c r="I29" s="37"/>
      <c r="J29" s="38"/>
      <c r="K29" s="38"/>
      <c r="L29" s="38"/>
    </row>
    <row r="30" s="2" customFormat="1" ht="15" spans="1:13">
      <c r="A30" s="28"/>
      <c r="B30" s="29"/>
      <c r="C30" s="30" t="s">
        <v>61</v>
      </c>
      <c r="D30" s="30" t="s">
        <v>13</v>
      </c>
      <c r="E30" s="41"/>
      <c r="F30" s="32">
        <v>10149</v>
      </c>
      <c r="G30" s="33">
        <f t="shared" si="0"/>
        <v>202.98</v>
      </c>
      <c r="H30" s="33">
        <f t="shared" si="1"/>
        <v>10351.98</v>
      </c>
      <c r="I30" s="37"/>
      <c r="J30" s="38"/>
      <c r="K30" s="38"/>
      <c r="L30" s="38"/>
    </row>
    <row r="31" s="2" customFormat="1" ht="15" spans="1:13">
      <c r="A31" s="28"/>
      <c r="B31" s="29"/>
      <c r="C31" s="30" t="s">
        <v>61</v>
      </c>
      <c r="D31" s="30" t="s">
        <v>62</v>
      </c>
      <c r="E31" s="41"/>
      <c r="F31" s="32">
        <v>4513</v>
      </c>
      <c r="G31" s="33">
        <f t="shared" si="0"/>
        <v>90.26</v>
      </c>
      <c r="H31" s="33">
        <f t="shared" si="1"/>
        <v>4603.26</v>
      </c>
      <c r="I31" s="37"/>
      <c r="J31" s="38"/>
      <c r="K31" s="38"/>
      <c r="L31" s="38"/>
    </row>
    <row r="32" s="2" customFormat="1" ht="15" spans="1:13">
      <c r="A32" s="28"/>
      <c r="B32" s="29"/>
      <c r="C32" s="30" t="s">
        <v>61</v>
      </c>
      <c r="D32" s="30" t="s">
        <v>62</v>
      </c>
      <c r="E32" s="41"/>
      <c r="F32" s="32">
        <v>4513</v>
      </c>
      <c r="G32" s="33">
        <f t="shared" si="0"/>
        <v>90.26</v>
      </c>
      <c r="H32" s="33">
        <f t="shared" si="1"/>
        <v>4603.26</v>
      </c>
      <c r="I32" s="42"/>
      <c r="J32" s="43"/>
      <c r="K32" s="43"/>
      <c r="L32" s="43"/>
    </row>
    <row r="33" s="2" customFormat="1" ht="15" spans="1:12">
      <c r="A33" s="29" t="s">
        <v>116</v>
      </c>
      <c r="B33" s="40"/>
      <c r="C33" s="41"/>
      <c r="D33" s="41"/>
      <c r="E33" s="41"/>
      <c r="F33" s="32">
        <f>SUM(F7:F32)</f>
        <v>125508</v>
      </c>
      <c r="G33" s="33">
        <f t="shared" si="0"/>
        <v>2510.16</v>
      </c>
      <c r="H33" s="33">
        <f t="shared" si="1"/>
        <v>128018.16</v>
      </c>
      <c r="I33" s="41"/>
      <c r="J33" s="41"/>
      <c r="K33" s="41"/>
      <c r="L33" s="41"/>
    </row>
  </sheetData>
  <mergeCells count="12">
    <mergeCell ref="A1:M1"/>
    <mergeCell ref="A2:M2"/>
    <mergeCell ref="F3:G3"/>
    <mergeCell ref="F4:G4"/>
    <mergeCell ref="H4:J4"/>
    <mergeCell ref="A5:A6"/>
    <mergeCell ref="A7:A32"/>
    <mergeCell ref="B7:B32"/>
    <mergeCell ref="I7:I32"/>
    <mergeCell ref="J7:J32"/>
    <mergeCell ref="K7:K32"/>
    <mergeCell ref="L7:L32"/>
  </mergeCells>
  <pageMargins left="0.75" right="0.75" top="1" bottom="1" header="0.5" footer="0.5"/>
  <pageSetup paperSize="9" scale="7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9" workbookViewId="0">
      <selection activeCell="F3" sqref="F3:G4"/>
    </sheetView>
  </sheetViews>
  <sheetFormatPr defaultColWidth="9" defaultRowHeight="13.5"/>
  <cols>
    <col min="1" max="1" width="17.875" style="2" customWidth="1"/>
    <col min="2" max="16384" width="9" style="2"/>
  </cols>
  <sheetData>
    <row r="1" s="2" customFormat="1" ht="26.25" spans="1:13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89</v>
      </c>
      <c r="F3" s="6">
        <v>46077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90</v>
      </c>
      <c r="F4" s="9" t="s">
        <v>117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92</v>
      </c>
      <c r="B5" s="13" t="s">
        <v>93</v>
      </c>
      <c r="C5" s="13" t="s">
        <v>94</v>
      </c>
      <c r="D5" s="13" t="s">
        <v>95</v>
      </c>
      <c r="E5" s="14" t="s">
        <v>96</v>
      </c>
      <c r="F5" s="15" t="s">
        <v>97</v>
      </c>
      <c r="G5" s="15" t="s">
        <v>98</v>
      </c>
      <c r="H5" s="15" t="s">
        <v>99</v>
      </c>
      <c r="I5" s="16" t="s">
        <v>100</v>
      </c>
      <c r="J5" s="17" t="s">
        <v>101</v>
      </c>
      <c r="K5" s="17" t="s">
        <v>102</v>
      </c>
      <c r="L5" s="13" t="s">
        <v>103</v>
      </c>
      <c r="M5" s="18"/>
    </row>
    <row r="6" s="2" customFormat="1" ht="24.75" spans="1:13">
      <c r="A6" s="19"/>
      <c r="B6" s="20" t="s">
        <v>104</v>
      </c>
      <c r="C6" s="21" t="s">
        <v>105</v>
      </c>
      <c r="D6" s="21" t="s">
        <v>106</v>
      </c>
      <c r="E6" s="22" t="s">
        <v>107</v>
      </c>
      <c r="F6" s="23" t="s">
        <v>108</v>
      </c>
      <c r="G6" s="24" t="s">
        <v>109</v>
      </c>
      <c r="H6" s="24" t="s">
        <v>110</v>
      </c>
      <c r="I6" s="25" t="s">
        <v>111</v>
      </c>
      <c r="J6" s="26" t="s">
        <v>112</v>
      </c>
      <c r="K6" s="26" t="s">
        <v>113</v>
      </c>
      <c r="L6" s="27" t="s">
        <v>114</v>
      </c>
      <c r="M6" s="18"/>
    </row>
    <row r="7" s="2" customFormat="1" ht="15" spans="1:13">
      <c r="A7" s="28" t="s">
        <v>6</v>
      </c>
      <c r="B7" s="29" t="s">
        <v>7</v>
      </c>
      <c r="C7" s="30" t="s">
        <v>63</v>
      </c>
      <c r="D7" s="30" t="s">
        <v>64</v>
      </c>
      <c r="E7" s="31"/>
      <c r="F7" s="32">
        <v>838</v>
      </c>
      <c r="G7" s="33">
        <f t="shared" ref="G7:G35" si="0">F7*0.02</f>
        <v>16.76</v>
      </c>
      <c r="H7" s="33">
        <f t="shared" ref="H7:H35" si="1">SUM(F7:G7)</f>
        <v>854.76</v>
      </c>
      <c r="I7" s="34">
        <v>46024</v>
      </c>
      <c r="J7" s="35">
        <v>12</v>
      </c>
      <c r="K7" s="35">
        <v>12.4</v>
      </c>
      <c r="L7" s="35" t="s">
        <v>118</v>
      </c>
      <c r="M7" s="36"/>
    </row>
    <row r="8" s="2" customFormat="1" ht="15" spans="1:13">
      <c r="A8" s="28"/>
      <c r="B8" s="29"/>
      <c r="C8" s="30" t="s">
        <v>63</v>
      </c>
      <c r="D8" s="30" t="s">
        <v>64</v>
      </c>
      <c r="E8" s="31"/>
      <c r="F8" s="32">
        <v>838</v>
      </c>
      <c r="G8" s="33">
        <f t="shared" si="0"/>
        <v>16.76</v>
      </c>
      <c r="H8" s="33">
        <f t="shared" si="1"/>
        <v>854.76</v>
      </c>
      <c r="I8" s="37"/>
      <c r="J8" s="38"/>
      <c r="K8" s="38"/>
      <c r="L8" s="38"/>
      <c r="M8" s="36"/>
    </row>
    <row r="9" s="2" customFormat="1" ht="15" spans="1:13">
      <c r="A9" s="28"/>
      <c r="B9" s="29"/>
      <c r="C9" s="30" t="s">
        <v>63</v>
      </c>
      <c r="D9" s="30" t="s">
        <v>55</v>
      </c>
      <c r="E9" s="29"/>
      <c r="F9" s="32">
        <v>4035</v>
      </c>
      <c r="G9" s="33">
        <f t="shared" si="0"/>
        <v>80.7</v>
      </c>
      <c r="H9" s="33">
        <f t="shared" si="1"/>
        <v>4115.7</v>
      </c>
      <c r="I9" s="37"/>
      <c r="J9" s="38"/>
      <c r="K9" s="38"/>
      <c r="L9" s="38"/>
      <c r="M9" s="39"/>
    </row>
    <row r="10" s="2" customFormat="1" ht="15" spans="1:13">
      <c r="A10" s="28"/>
      <c r="B10" s="29"/>
      <c r="C10" s="30" t="s">
        <v>63</v>
      </c>
      <c r="D10" s="30" t="s">
        <v>55</v>
      </c>
      <c r="E10" s="29"/>
      <c r="F10" s="32">
        <v>4035</v>
      </c>
      <c r="G10" s="33">
        <f t="shared" si="0"/>
        <v>80.7</v>
      </c>
      <c r="H10" s="33">
        <f t="shared" si="1"/>
        <v>4115.7</v>
      </c>
      <c r="I10" s="37"/>
      <c r="J10" s="38"/>
      <c r="K10" s="38"/>
      <c r="L10" s="38"/>
      <c r="M10" s="39"/>
    </row>
    <row r="11" s="2" customFormat="1" ht="15" spans="1:13">
      <c r="A11" s="28"/>
      <c r="B11" s="29"/>
      <c r="C11" s="30" t="s">
        <v>63</v>
      </c>
      <c r="D11" s="30" t="s">
        <v>56</v>
      </c>
      <c r="E11" s="29"/>
      <c r="F11" s="32">
        <v>2866</v>
      </c>
      <c r="G11" s="33">
        <f t="shared" si="0"/>
        <v>57.32</v>
      </c>
      <c r="H11" s="33">
        <f t="shared" si="1"/>
        <v>2923.32</v>
      </c>
      <c r="I11" s="37"/>
      <c r="J11" s="38"/>
      <c r="K11" s="38"/>
      <c r="L11" s="38"/>
      <c r="M11" s="39"/>
    </row>
    <row r="12" s="2" customFormat="1" ht="15" spans="1:13">
      <c r="A12" s="28"/>
      <c r="B12" s="29"/>
      <c r="C12" s="30" t="s">
        <v>63</v>
      </c>
      <c r="D12" s="30" t="s">
        <v>56</v>
      </c>
      <c r="E12" s="29"/>
      <c r="F12" s="32">
        <v>2866</v>
      </c>
      <c r="G12" s="33">
        <f t="shared" si="0"/>
        <v>57.32</v>
      </c>
      <c r="H12" s="33">
        <f t="shared" si="1"/>
        <v>2923.32</v>
      </c>
      <c r="I12" s="37"/>
      <c r="J12" s="38"/>
      <c r="K12" s="38"/>
      <c r="L12" s="38"/>
      <c r="M12" s="39"/>
    </row>
    <row r="13" s="2" customFormat="1" ht="15" spans="1:13">
      <c r="A13" s="28"/>
      <c r="B13" s="29"/>
      <c r="C13" s="30" t="s">
        <v>63</v>
      </c>
      <c r="D13" s="30" t="s">
        <v>65</v>
      </c>
      <c r="E13" s="29"/>
      <c r="F13" s="32">
        <v>1945</v>
      </c>
      <c r="G13" s="33">
        <f t="shared" si="0"/>
        <v>38.9</v>
      </c>
      <c r="H13" s="33">
        <f t="shared" si="1"/>
        <v>1983.9</v>
      </c>
      <c r="I13" s="37"/>
      <c r="J13" s="38"/>
      <c r="K13" s="38"/>
      <c r="L13" s="38"/>
      <c r="M13" s="39"/>
    </row>
    <row r="14" s="2" customFormat="1" ht="15" spans="1:13">
      <c r="A14" s="28"/>
      <c r="B14" s="29"/>
      <c r="C14" s="30" t="s">
        <v>63</v>
      </c>
      <c r="D14" s="30" t="s">
        <v>65</v>
      </c>
      <c r="E14" s="29"/>
      <c r="F14" s="32">
        <v>1945</v>
      </c>
      <c r="G14" s="33">
        <f t="shared" si="0"/>
        <v>38.9</v>
      </c>
      <c r="H14" s="33">
        <f t="shared" si="1"/>
        <v>1983.9</v>
      </c>
      <c r="I14" s="37"/>
      <c r="J14" s="38"/>
      <c r="K14" s="38"/>
      <c r="L14" s="38"/>
      <c r="M14" s="39"/>
    </row>
    <row r="15" s="2" customFormat="1" ht="15" spans="1:13">
      <c r="A15" s="28"/>
      <c r="B15" s="29"/>
      <c r="C15" s="30" t="s">
        <v>66</v>
      </c>
      <c r="D15" s="30" t="s">
        <v>67</v>
      </c>
      <c r="E15" s="29"/>
      <c r="F15" s="32">
        <v>2647</v>
      </c>
      <c r="G15" s="33">
        <f t="shared" si="0"/>
        <v>52.94</v>
      </c>
      <c r="H15" s="33">
        <f t="shared" si="1"/>
        <v>2699.94</v>
      </c>
      <c r="I15" s="37"/>
      <c r="J15" s="38"/>
      <c r="K15" s="38"/>
      <c r="L15" s="38"/>
      <c r="M15" s="39"/>
    </row>
    <row r="16" s="2" customFormat="1" ht="15" spans="1:13">
      <c r="A16" s="28"/>
      <c r="B16" s="29"/>
      <c r="C16" s="30" t="s">
        <v>66</v>
      </c>
      <c r="D16" s="30" t="s">
        <v>67</v>
      </c>
      <c r="E16" s="29"/>
      <c r="F16" s="32">
        <v>2647</v>
      </c>
      <c r="G16" s="33">
        <f t="shared" si="0"/>
        <v>52.94</v>
      </c>
      <c r="H16" s="33">
        <f t="shared" si="1"/>
        <v>2699.94</v>
      </c>
      <c r="I16" s="37"/>
      <c r="J16" s="38"/>
      <c r="K16" s="38"/>
      <c r="L16" s="38"/>
      <c r="M16" s="39"/>
    </row>
    <row r="17" s="2" customFormat="1" ht="15" spans="1:13">
      <c r="A17" s="28"/>
      <c r="B17" s="29"/>
      <c r="C17" s="30" t="s">
        <v>66</v>
      </c>
      <c r="D17" s="30" t="s">
        <v>68</v>
      </c>
      <c r="E17" s="29"/>
      <c r="F17" s="32">
        <v>1914</v>
      </c>
      <c r="G17" s="33">
        <f t="shared" si="0"/>
        <v>38.28</v>
      </c>
      <c r="H17" s="33">
        <f t="shared" si="1"/>
        <v>1952.28</v>
      </c>
      <c r="I17" s="37"/>
      <c r="J17" s="38"/>
      <c r="K17" s="38"/>
      <c r="L17" s="38"/>
      <c r="M17" s="39"/>
    </row>
    <row r="18" s="2" customFormat="1" ht="15" spans="1:13">
      <c r="A18" s="28"/>
      <c r="B18" s="29"/>
      <c r="C18" s="30" t="s">
        <v>66</v>
      </c>
      <c r="D18" s="30" t="s">
        <v>68</v>
      </c>
      <c r="E18" s="29"/>
      <c r="F18" s="32">
        <v>1914</v>
      </c>
      <c r="G18" s="33">
        <f t="shared" si="0"/>
        <v>38.28</v>
      </c>
      <c r="H18" s="33">
        <f t="shared" si="1"/>
        <v>1952.28</v>
      </c>
      <c r="I18" s="37"/>
      <c r="J18" s="38"/>
      <c r="K18" s="38"/>
      <c r="L18" s="38"/>
      <c r="M18" s="39"/>
    </row>
    <row r="19" s="2" customFormat="1" ht="15" spans="1:13">
      <c r="A19" s="28"/>
      <c r="B19" s="29"/>
      <c r="C19" s="30" t="s">
        <v>66</v>
      </c>
      <c r="D19" s="30" t="s">
        <v>69</v>
      </c>
      <c r="E19" s="29"/>
      <c r="F19" s="32">
        <v>2289</v>
      </c>
      <c r="G19" s="33">
        <f t="shared" si="0"/>
        <v>45.78</v>
      </c>
      <c r="H19" s="33">
        <f t="shared" si="1"/>
        <v>2334.78</v>
      </c>
      <c r="I19" s="37"/>
      <c r="J19" s="38"/>
      <c r="K19" s="38"/>
      <c r="L19" s="38"/>
      <c r="M19" s="39"/>
    </row>
    <row r="20" s="2" customFormat="1" ht="15" spans="1:13">
      <c r="A20" s="28"/>
      <c r="B20" s="29"/>
      <c r="C20" s="30" t="s">
        <v>66</v>
      </c>
      <c r="D20" s="30" t="s">
        <v>69</v>
      </c>
      <c r="E20" s="29"/>
      <c r="F20" s="32">
        <v>2289</v>
      </c>
      <c r="G20" s="33">
        <f t="shared" si="0"/>
        <v>45.78</v>
      </c>
      <c r="H20" s="33">
        <f t="shared" si="1"/>
        <v>2334.78</v>
      </c>
      <c r="I20" s="37"/>
      <c r="J20" s="38"/>
      <c r="K20" s="38"/>
      <c r="L20" s="38"/>
      <c r="M20" s="39"/>
    </row>
    <row r="21" s="2" customFormat="1" ht="15" spans="1:13">
      <c r="A21" s="28"/>
      <c r="B21" s="29"/>
      <c r="C21" s="30" t="s">
        <v>70</v>
      </c>
      <c r="D21" s="30" t="s">
        <v>46</v>
      </c>
      <c r="E21" s="29"/>
      <c r="F21" s="32">
        <v>3208</v>
      </c>
      <c r="G21" s="33">
        <f t="shared" si="0"/>
        <v>64.16</v>
      </c>
      <c r="H21" s="33">
        <f t="shared" si="1"/>
        <v>3272.16</v>
      </c>
      <c r="I21" s="37"/>
      <c r="J21" s="38"/>
      <c r="K21" s="38"/>
      <c r="L21" s="38"/>
      <c r="M21" s="39"/>
    </row>
    <row r="22" s="2" customFormat="1" ht="15" spans="1:13">
      <c r="A22" s="28"/>
      <c r="B22" s="29"/>
      <c r="C22" s="30" t="s">
        <v>70</v>
      </c>
      <c r="D22" s="30" t="s">
        <v>46</v>
      </c>
      <c r="E22" s="29"/>
      <c r="F22" s="32">
        <v>3208</v>
      </c>
      <c r="G22" s="33">
        <f t="shared" si="0"/>
        <v>64.16</v>
      </c>
      <c r="H22" s="33">
        <f t="shared" si="1"/>
        <v>3272.16</v>
      </c>
      <c r="I22" s="37"/>
      <c r="J22" s="38"/>
      <c r="K22" s="38"/>
      <c r="L22" s="38"/>
      <c r="M22" s="39"/>
    </row>
    <row r="23" s="2" customFormat="1" ht="15" spans="1:13">
      <c r="A23" s="28"/>
      <c r="B23" s="29"/>
      <c r="C23" s="30" t="s">
        <v>70</v>
      </c>
      <c r="D23" s="30" t="s">
        <v>47</v>
      </c>
      <c r="E23" s="29"/>
      <c r="F23" s="32">
        <v>2122</v>
      </c>
      <c r="G23" s="33">
        <f t="shared" si="0"/>
        <v>42.44</v>
      </c>
      <c r="H23" s="33">
        <f t="shared" si="1"/>
        <v>2164.44</v>
      </c>
      <c r="I23" s="37"/>
      <c r="J23" s="38"/>
      <c r="K23" s="38"/>
      <c r="L23" s="38"/>
      <c r="M23" s="39"/>
    </row>
    <row r="24" s="2" customFormat="1" ht="15" spans="1:13">
      <c r="A24" s="28"/>
      <c r="B24" s="29"/>
      <c r="C24" s="30" t="s">
        <v>70</v>
      </c>
      <c r="D24" s="30" t="s">
        <v>47</v>
      </c>
      <c r="E24" s="29"/>
      <c r="F24" s="32">
        <v>2122</v>
      </c>
      <c r="G24" s="33">
        <f t="shared" si="0"/>
        <v>42.44</v>
      </c>
      <c r="H24" s="33">
        <f t="shared" si="1"/>
        <v>2164.44</v>
      </c>
      <c r="I24" s="37"/>
      <c r="J24" s="38"/>
      <c r="K24" s="38"/>
      <c r="L24" s="38"/>
      <c r="M24" s="39"/>
    </row>
    <row r="25" s="2" customFormat="1" ht="15" spans="1:13">
      <c r="A25" s="28"/>
      <c r="B25" s="29"/>
      <c r="C25" s="30" t="s">
        <v>71</v>
      </c>
      <c r="D25" s="30" t="s">
        <v>35</v>
      </c>
      <c r="E25" s="41"/>
      <c r="F25" s="32">
        <v>4580</v>
      </c>
      <c r="G25" s="33">
        <f t="shared" si="0"/>
        <v>91.6</v>
      </c>
      <c r="H25" s="33">
        <f t="shared" si="1"/>
        <v>4671.6</v>
      </c>
      <c r="I25" s="37"/>
      <c r="J25" s="38"/>
      <c r="K25" s="38"/>
      <c r="L25" s="38"/>
    </row>
    <row r="26" s="2" customFormat="1" ht="15" spans="1:13">
      <c r="A26" s="28"/>
      <c r="B26" s="29"/>
      <c r="C26" s="30" t="s">
        <v>71</v>
      </c>
      <c r="D26" s="30" t="s">
        <v>35</v>
      </c>
      <c r="E26" s="41"/>
      <c r="F26" s="32">
        <v>4580</v>
      </c>
      <c r="G26" s="33">
        <f t="shared" si="0"/>
        <v>91.6</v>
      </c>
      <c r="H26" s="33">
        <f t="shared" si="1"/>
        <v>4671.6</v>
      </c>
      <c r="I26" s="37"/>
      <c r="J26" s="38"/>
      <c r="K26" s="38"/>
      <c r="L26" s="38"/>
    </row>
    <row r="27" s="2" customFormat="1" ht="15" spans="1:13">
      <c r="A27" s="28"/>
      <c r="B27" s="29"/>
      <c r="C27" s="30" t="s">
        <v>71</v>
      </c>
      <c r="D27" s="30" t="s">
        <v>72</v>
      </c>
      <c r="E27" s="41"/>
      <c r="F27" s="32">
        <v>862</v>
      </c>
      <c r="G27" s="33">
        <f t="shared" si="0"/>
        <v>17.24</v>
      </c>
      <c r="H27" s="33">
        <f t="shared" si="1"/>
        <v>879.24</v>
      </c>
      <c r="I27" s="37"/>
      <c r="J27" s="38"/>
      <c r="K27" s="38"/>
      <c r="L27" s="38"/>
    </row>
    <row r="28" s="2" customFormat="1" ht="15" spans="1:13">
      <c r="A28" s="28"/>
      <c r="B28" s="29"/>
      <c r="C28" s="30" t="s">
        <v>71</v>
      </c>
      <c r="D28" s="30" t="s">
        <v>72</v>
      </c>
      <c r="E28" s="41"/>
      <c r="F28" s="32">
        <v>862</v>
      </c>
      <c r="G28" s="33">
        <f t="shared" si="0"/>
        <v>17.24</v>
      </c>
      <c r="H28" s="33">
        <f t="shared" si="1"/>
        <v>879.24</v>
      </c>
      <c r="I28" s="37"/>
      <c r="J28" s="38"/>
      <c r="K28" s="38"/>
      <c r="L28" s="38"/>
    </row>
    <row r="29" s="2" customFormat="1" ht="15" spans="1:13">
      <c r="A29" s="28"/>
      <c r="B29" s="29"/>
      <c r="C29" s="30" t="s">
        <v>73</v>
      </c>
      <c r="D29" s="30" t="s">
        <v>9</v>
      </c>
      <c r="E29" s="41"/>
      <c r="F29" s="32">
        <v>1508</v>
      </c>
      <c r="G29" s="33">
        <f t="shared" si="0"/>
        <v>30.16</v>
      </c>
      <c r="H29" s="33">
        <f t="shared" si="1"/>
        <v>1538.16</v>
      </c>
      <c r="I29" s="37"/>
      <c r="J29" s="38"/>
      <c r="K29" s="38"/>
      <c r="L29" s="38"/>
    </row>
    <row r="30" s="2" customFormat="1" ht="15" spans="1:13">
      <c r="A30" s="28"/>
      <c r="B30" s="29"/>
      <c r="C30" s="30" t="s">
        <v>73</v>
      </c>
      <c r="D30" s="30" t="s">
        <v>9</v>
      </c>
      <c r="E30" s="41"/>
      <c r="F30" s="32">
        <v>1508</v>
      </c>
      <c r="G30" s="33">
        <f t="shared" si="0"/>
        <v>30.16</v>
      </c>
      <c r="H30" s="33">
        <f t="shared" si="1"/>
        <v>1538.16</v>
      </c>
      <c r="I30" s="37"/>
      <c r="J30" s="38"/>
      <c r="K30" s="38"/>
      <c r="L30" s="38"/>
    </row>
    <row r="31" s="2" customFormat="1" ht="15" spans="1:13">
      <c r="A31" s="28"/>
      <c r="B31" s="29"/>
      <c r="C31" s="30" t="s">
        <v>74</v>
      </c>
      <c r="D31" s="30" t="s">
        <v>9</v>
      </c>
      <c r="E31" s="41"/>
      <c r="F31" s="32">
        <v>7659</v>
      </c>
      <c r="G31" s="33">
        <f t="shared" si="0"/>
        <v>153.18</v>
      </c>
      <c r="H31" s="33">
        <f t="shared" si="1"/>
        <v>7812.18</v>
      </c>
      <c r="I31" s="37"/>
      <c r="J31" s="38"/>
      <c r="K31" s="38"/>
      <c r="L31" s="38"/>
    </row>
    <row r="32" s="2" customFormat="1" ht="15" spans="1:13">
      <c r="A32" s="28"/>
      <c r="B32" s="29"/>
      <c r="C32" s="30" t="s">
        <v>74</v>
      </c>
      <c r="D32" s="30" t="s">
        <v>9</v>
      </c>
      <c r="E32" s="41"/>
      <c r="F32" s="32">
        <v>7659</v>
      </c>
      <c r="G32" s="33">
        <f t="shared" si="0"/>
        <v>153.18</v>
      </c>
      <c r="H32" s="33">
        <f t="shared" si="1"/>
        <v>7812.18</v>
      </c>
      <c r="I32" s="37"/>
      <c r="J32" s="38"/>
      <c r="K32" s="38"/>
      <c r="L32" s="38"/>
    </row>
    <row r="33" s="2" customFormat="1" ht="15" spans="1:12">
      <c r="A33" s="28"/>
      <c r="B33" s="29"/>
      <c r="C33" s="30" t="s">
        <v>74</v>
      </c>
      <c r="D33" s="30" t="s">
        <v>10</v>
      </c>
      <c r="E33" s="41"/>
      <c r="F33" s="32">
        <v>3901</v>
      </c>
      <c r="G33" s="33">
        <f t="shared" si="0"/>
        <v>78.02</v>
      </c>
      <c r="H33" s="33">
        <f t="shared" si="1"/>
        <v>3979.02</v>
      </c>
      <c r="I33" s="37"/>
      <c r="J33" s="38"/>
      <c r="K33" s="38"/>
      <c r="L33" s="38"/>
    </row>
    <row r="34" ht="15" spans="1:12">
      <c r="A34" s="28"/>
      <c r="B34" s="29"/>
      <c r="C34" s="30" t="s">
        <v>74</v>
      </c>
      <c r="D34" s="30" t="s">
        <v>10</v>
      </c>
      <c r="E34" s="41"/>
      <c r="F34" s="32">
        <v>3901</v>
      </c>
      <c r="G34" s="33">
        <f t="shared" si="0"/>
        <v>78.02</v>
      </c>
      <c r="H34" s="33">
        <f t="shared" si="1"/>
        <v>3979.02</v>
      </c>
      <c r="I34" s="42"/>
      <c r="J34" s="43"/>
      <c r="K34" s="43"/>
      <c r="L34" s="43"/>
    </row>
    <row r="35" ht="15" spans="1:12">
      <c r="A35" s="29" t="s">
        <v>116</v>
      </c>
      <c r="B35" s="40"/>
      <c r="C35" s="41"/>
      <c r="D35" s="41"/>
      <c r="E35" s="41"/>
      <c r="F35" s="32">
        <f>SUM(F7:F34)</f>
        <v>80748</v>
      </c>
      <c r="G35" s="33">
        <f t="shared" si="0"/>
        <v>1614.96</v>
      </c>
      <c r="H35" s="33">
        <f t="shared" si="1"/>
        <v>82362.96</v>
      </c>
      <c r="I35" s="41"/>
      <c r="J35" s="41"/>
      <c r="K35" s="41"/>
      <c r="L35" s="41"/>
    </row>
  </sheetData>
  <mergeCells count="12">
    <mergeCell ref="A1:M1"/>
    <mergeCell ref="A2:M2"/>
    <mergeCell ref="F3:G3"/>
    <mergeCell ref="F4:G4"/>
    <mergeCell ref="H4:J4"/>
    <mergeCell ref="A5:A6"/>
    <mergeCell ref="A7:A34"/>
    <mergeCell ref="B7:B34"/>
    <mergeCell ref="I7:I34"/>
    <mergeCell ref="J7:J34"/>
    <mergeCell ref="K7:K34"/>
    <mergeCell ref="L7:L34"/>
  </mergeCells>
  <pageMargins left="0.75" right="0.75" top="1" bottom="1" header="0.5" footer="0.5"/>
  <pageSetup paperSize="9" scale="7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H35" sqref="H35"/>
    </sheetView>
  </sheetViews>
  <sheetFormatPr defaultColWidth="9" defaultRowHeight="13.5"/>
  <cols>
    <col min="1" max="1" width="17.875" style="2" customWidth="1"/>
    <col min="2" max="16384" width="9" style="2"/>
  </cols>
  <sheetData>
    <row r="1" s="2" customFormat="1" ht="26.25" spans="1:13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89</v>
      </c>
      <c r="F3" s="6">
        <v>46077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90</v>
      </c>
      <c r="F4" s="9" t="s">
        <v>117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92</v>
      </c>
      <c r="B5" s="13" t="s">
        <v>93</v>
      </c>
      <c r="C5" s="13" t="s">
        <v>94</v>
      </c>
      <c r="D5" s="13" t="s">
        <v>95</v>
      </c>
      <c r="E5" s="14" t="s">
        <v>96</v>
      </c>
      <c r="F5" s="15" t="s">
        <v>97</v>
      </c>
      <c r="G5" s="15" t="s">
        <v>98</v>
      </c>
      <c r="H5" s="15" t="s">
        <v>99</v>
      </c>
      <c r="I5" s="16" t="s">
        <v>100</v>
      </c>
      <c r="J5" s="17" t="s">
        <v>101</v>
      </c>
      <c r="K5" s="17" t="s">
        <v>102</v>
      </c>
      <c r="L5" s="13" t="s">
        <v>103</v>
      </c>
      <c r="M5" s="18"/>
    </row>
    <row r="6" s="2" customFormat="1" ht="24.75" spans="1:13">
      <c r="A6" s="19"/>
      <c r="B6" s="20" t="s">
        <v>104</v>
      </c>
      <c r="C6" s="21" t="s">
        <v>105</v>
      </c>
      <c r="D6" s="21" t="s">
        <v>106</v>
      </c>
      <c r="E6" s="22" t="s">
        <v>107</v>
      </c>
      <c r="F6" s="23" t="s">
        <v>108</v>
      </c>
      <c r="G6" s="24" t="s">
        <v>109</v>
      </c>
      <c r="H6" s="24" t="s">
        <v>110</v>
      </c>
      <c r="I6" s="25" t="s">
        <v>111</v>
      </c>
      <c r="J6" s="26" t="s">
        <v>112</v>
      </c>
      <c r="K6" s="26" t="s">
        <v>113</v>
      </c>
      <c r="L6" s="27" t="s">
        <v>114</v>
      </c>
      <c r="M6" s="18"/>
    </row>
    <row r="7" s="2" customFormat="1" ht="15" spans="1:13">
      <c r="A7" s="28" t="s">
        <v>6</v>
      </c>
      <c r="B7" s="29" t="s">
        <v>7</v>
      </c>
      <c r="C7" s="30" t="s">
        <v>75</v>
      </c>
      <c r="D7" s="30" t="s">
        <v>76</v>
      </c>
      <c r="E7" s="31"/>
      <c r="F7" s="32">
        <v>4300</v>
      </c>
      <c r="G7" s="33">
        <f t="shared" ref="G7:G35" si="0">F7*0.02</f>
        <v>86</v>
      </c>
      <c r="H7" s="33">
        <f t="shared" ref="H7:H35" si="1">SUM(F7:G7)</f>
        <v>4386</v>
      </c>
      <c r="I7" s="34">
        <v>46024</v>
      </c>
      <c r="J7" s="35">
        <v>11.2</v>
      </c>
      <c r="K7" s="35">
        <v>11.6</v>
      </c>
      <c r="L7" s="35" t="s">
        <v>118</v>
      </c>
      <c r="M7" s="36"/>
    </row>
    <row r="8" s="2" customFormat="1" ht="15" spans="1:13">
      <c r="A8" s="28"/>
      <c r="B8" s="29"/>
      <c r="C8" s="30" t="s">
        <v>75</v>
      </c>
      <c r="D8" s="30" t="s">
        <v>76</v>
      </c>
      <c r="E8" s="31"/>
      <c r="F8" s="32">
        <v>4300</v>
      </c>
      <c r="G8" s="33">
        <f t="shared" si="0"/>
        <v>86</v>
      </c>
      <c r="H8" s="33">
        <f t="shared" si="1"/>
        <v>4386</v>
      </c>
      <c r="I8" s="37"/>
      <c r="J8" s="38"/>
      <c r="K8" s="38"/>
      <c r="L8" s="38"/>
      <c r="M8" s="36"/>
    </row>
    <row r="9" s="2" customFormat="1" ht="15" spans="1:13">
      <c r="A9" s="28"/>
      <c r="B9" s="29"/>
      <c r="C9" s="30" t="s">
        <v>75</v>
      </c>
      <c r="D9" s="30" t="s">
        <v>41</v>
      </c>
      <c r="E9" s="29"/>
      <c r="F9" s="32">
        <v>3396</v>
      </c>
      <c r="G9" s="33">
        <f t="shared" si="0"/>
        <v>67.92</v>
      </c>
      <c r="H9" s="33">
        <f t="shared" si="1"/>
        <v>3463.92</v>
      </c>
      <c r="I9" s="37"/>
      <c r="J9" s="38"/>
      <c r="K9" s="38"/>
      <c r="L9" s="38"/>
      <c r="M9" s="39"/>
    </row>
    <row r="10" s="2" customFormat="1" ht="15" spans="1:13">
      <c r="A10" s="28"/>
      <c r="B10" s="29"/>
      <c r="C10" s="30" t="s">
        <v>75</v>
      </c>
      <c r="D10" s="30" t="s">
        <v>41</v>
      </c>
      <c r="E10" s="29"/>
      <c r="F10" s="32">
        <v>3396</v>
      </c>
      <c r="G10" s="33">
        <f t="shared" si="0"/>
        <v>67.92</v>
      </c>
      <c r="H10" s="33">
        <f t="shared" si="1"/>
        <v>3463.92</v>
      </c>
      <c r="I10" s="37"/>
      <c r="J10" s="38"/>
      <c r="K10" s="38"/>
      <c r="L10" s="38"/>
      <c r="M10" s="39"/>
    </row>
    <row r="11" s="2" customFormat="1" ht="15" spans="1:13">
      <c r="A11" s="28"/>
      <c r="B11" s="29"/>
      <c r="C11" s="30" t="s">
        <v>75</v>
      </c>
      <c r="D11" s="30" t="s">
        <v>42</v>
      </c>
      <c r="E11" s="29"/>
      <c r="F11" s="32">
        <v>2195</v>
      </c>
      <c r="G11" s="33">
        <f t="shared" si="0"/>
        <v>43.9</v>
      </c>
      <c r="H11" s="33">
        <f t="shared" si="1"/>
        <v>2238.9</v>
      </c>
      <c r="I11" s="37"/>
      <c r="J11" s="38"/>
      <c r="K11" s="38"/>
      <c r="L11" s="38"/>
      <c r="M11" s="39"/>
    </row>
    <row r="12" s="2" customFormat="1" ht="15" spans="1:13">
      <c r="A12" s="28"/>
      <c r="B12" s="29"/>
      <c r="C12" s="30" t="s">
        <v>75</v>
      </c>
      <c r="D12" s="30" t="s">
        <v>42</v>
      </c>
      <c r="E12" s="29"/>
      <c r="F12" s="32">
        <v>2195</v>
      </c>
      <c r="G12" s="33">
        <f t="shared" si="0"/>
        <v>43.9</v>
      </c>
      <c r="H12" s="33">
        <f t="shared" si="1"/>
        <v>2238.9</v>
      </c>
      <c r="I12" s="37"/>
      <c r="J12" s="38"/>
      <c r="K12" s="38"/>
      <c r="L12" s="38"/>
      <c r="M12" s="39"/>
    </row>
    <row r="13" s="2" customFormat="1" ht="15" spans="1:13">
      <c r="A13" s="28"/>
      <c r="B13" s="29"/>
      <c r="C13" s="30" t="s">
        <v>75</v>
      </c>
      <c r="D13" s="30" t="s">
        <v>43</v>
      </c>
      <c r="E13" s="29"/>
      <c r="F13" s="32">
        <v>1628</v>
      </c>
      <c r="G13" s="33">
        <f t="shared" si="0"/>
        <v>32.56</v>
      </c>
      <c r="H13" s="33">
        <f t="shared" si="1"/>
        <v>1660.56</v>
      </c>
      <c r="I13" s="37"/>
      <c r="J13" s="38"/>
      <c r="K13" s="38"/>
      <c r="L13" s="38"/>
      <c r="M13" s="39"/>
    </row>
    <row r="14" s="2" customFormat="1" ht="15" spans="1:13">
      <c r="A14" s="28"/>
      <c r="B14" s="29"/>
      <c r="C14" s="30" t="s">
        <v>75</v>
      </c>
      <c r="D14" s="30" t="s">
        <v>43</v>
      </c>
      <c r="E14" s="29"/>
      <c r="F14" s="32">
        <v>1628</v>
      </c>
      <c r="G14" s="33">
        <f t="shared" si="0"/>
        <v>32.56</v>
      </c>
      <c r="H14" s="33">
        <f t="shared" si="1"/>
        <v>1660.56</v>
      </c>
      <c r="I14" s="37"/>
      <c r="J14" s="38"/>
      <c r="K14" s="38"/>
      <c r="L14" s="38"/>
      <c r="M14" s="39"/>
    </row>
    <row r="15" s="2" customFormat="1" ht="15" spans="1:13">
      <c r="A15" s="28"/>
      <c r="B15" s="29"/>
      <c r="C15" s="30" t="s">
        <v>77</v>
      </c>
      <c r="D15" s="30" t="s">
        <v>78</v>
      </c>
      <c r="E15" s="29"/>
      <c r="F15" s="32">
        <v>2851</v>
      </c>
      <c r="G15" s="33">
        <f t="shared" si="0"/>
        <v>57.02</v>
      </c>
      <c r="H15" s="33">
        <f t="shared" si="1"/>
        <v>2908.02</v>
      </c>
      <c r="I15" s="37"/>
      <c r="J15" s="38"/>
      <c r="K15" s="38"/>
      <c r="L15" s="38"/>
      <c r="M15" s="39"/>
    </row>
    <row r="16" s="2" customFormat="1" ht="15" spans="1:13">
      <c r="A16" s="28"/>
      <c r="B16" s="29"/>
      <c r="C16" s="30" t="s">
        <v>77</v>
      </c>
      <c r="D16" s="30" t="s">
        <v>78</v>
      </c>
      <c r="E16" s="29"/>
      <c r="F16" s="32">
        <v>2851</v>
      </c>
      <c r="G16" s="33">
        <f t="shared" si="0"/>
        <v>57.02</v>
      </c>
      <c r="H16" s="33">
        <f t="shared" si="1"/>
        <v>2908.02</v>
      </c>
      <c r="I16" s="37"/>
      <c r="J16" s="38"/>
      <c r="K16" s="38"/>
      <c r="L16" s="38"/>
      <c r="M16" s="39"/>
    </row>
    <row r="17" s="2" customFormat="1" ht="15" spans="1:13">
      <c r="A17" s="28"/>
      <c r="B17" s="29"/>
      <c r="C17" s="30" t="s">
        <v>77</v>
      </c>
      <c r="D17" s="30" t="s">
        <v>79</v>
      </c>
      <c r="E17" s="29"/>
      <c r="F17" s="32">
        <v>1077</v>
      </c>
      <c r="G17" s="33">
        <f t="shared" si="0"/>
        <v>21.54</v>
      </c>
      <c r="H17" s="33">
        <f t="shared" si="1"/>
        <v>1098.54</v>
      </c>
      <c r="I17" s="37"/>
      <c r="J17" s="38"/>
      <c r="K17" s="38"/>
      <c r="L17" s="38"/>
      <c r="M17" s="39"/>
    </row>
    <row r="18" s="2" customFormat="1" ht="15" spans="1:13">
      <c r="A18" s="28"/>
      <c r="B18" s="29"/>
      <c r="C18" s="30" t="s">
        <v>77</v>
      </c>
      <c r="D18" s="30" t="s">
        <v>79</v>
      </c>
      <c r="E18" s="29"/>
      <c r="F18" s="32">
        <v>1077</v>
      </c>
      <c r="G18" s="33">
        <f t="shared" si="0"/>
        <v>21.54</v>
      </c>
      <c r="H18" s="33">
        <f t="shared" si="1"/>
        <v>1098.54</v>
      </c>
      <c r="I18" s="37"/>
      <c r="J18" s="38"/>
      <c r="K18" s="38"/>
      <c r="L18" s="38"/>
      <c r="M18" s="39"/>
    </row>
    <row r="19" s="2" customFormat="1" ht="15" spans="1:13">
      <c r="A19" s="28"/>
      <c r="B19" s="29"/>
      <c r="C19" s="30" t="s">
        <v>80</v>
      </c>
      <c r="D19" s="30" t="s">
        <v>81</v>
      </c>
      <c r="E19" s="29"/>
      <c r="F19" s="32">
        <v>9749</v>
      </c>
      <c r="G19" s="33">
        <f t="shared" si="0"/>
        <v>194.98</v>
      </c>
      <c r="H19" s="33">
        <f t="shared" si="1"/>
        <v>9943.98</v>
      </c>
      <c r="I19" s="37"/>
      <c r="J19" s="38"/>
      <c r="K19" s="38"/>
      <c r="L19" s="38"/>
      <c r="M19" s="39"/>
    </row>
    <row r="20" s="2" customFormat="1" ht="15" spans="1:13">
      <c r="A20" s="28"/>
      <c r="B20" s="29"/>
      <c r="C20" s="30" t="s">
        <v>80</v>
      </c>
      <c r="D20" s="30" t="s">
        <v>81</v>
      </c>
      <c r="E20" s="29"/>
      <c r="F20" s="32">
        <v>9749</v>
      </c>
      <c r="G20" s="33">
        <f t="shared" si="0"/>
        <v>194.98</v>
      </c>
      <c r="H20" s="33">
        <f t="shared" si="1"/>
        <v>9943.98</v>
      </c>
      <c r="I20" s="37"/>
      <c r="J20" s="38"/>
      <c r="K20" s="38"/>
      <c r="L20" s="38"/>
      <c r="M20" s="39"/>
    </row>
    <row r="21" s="2" customFormat="1" ht="15" spans="1:13">
      <c r="A21" s="28"/>
      <c r="B21" s="29"/>
      <c r="C21" s="30" t="s">
        <v>80</v>
      </c>
      <c r="D21" s="30" t="s">
        <v>82</v>
      </c>
      <c r="E21" s="29"/>
      <c r="F21" s="32">
        <v>4285</v>
      </c>
      <c r="G21" s="33">
        <f t="shared" si="0"/>
        <v>85.7</v>
      </c>
      <c r="H21" s="33">
        <f t="shared" si="1"/>
        <v>4370.7</v>
      </c>
      <c r="I21" s="37"/>
      <c r="J21" s="38"/>
      <c r="K21" s="38"/>
      <c r="L21" s="38"/>
      <c r="M21" s="39"/>
    </row>
    <row r="22" s="2" customFormat="1" ht="15" spans="1:13">
      <c r="A22" s="28"/>
      <c r="B22" s="29"/>
      <c r="C22" s="30" t="s">
        <v>80</v>
      </c>
      <c r="D22" s="30" t="s">
        <v>82</v>
      </c>
      <c r="E22" s="29"/>
      <c r="F22" s="32">
        <v>4285</v>
      </c>
      <c r="G22" s="33">
        <f t="shared" si="0"/>
        <v>85.7</v>
      </c>
      <c r="H22" s="33">
        <f t="shared" si="1"/>
        <v>4370.7</v>
      </c>
      <c r="I22" s="37"/>
      <c r="J22" s="38"/>
      <c r="K22" s="38"/>
      <c r="L22" s="38"/>
      <c r="M22" s="39"/>
    </row>
    <row r="23" s="2" customFormat="1" ht="15" spans="1:13">
      <c r="A23" s="28"/>
      <c r="B23" s="29"/>
      <c r="C23" s="30" t="s">
        <v>80</v>
      </c>
      <c r="D23" s="30" t="s">
        <v>83</v>
      </c>
      <c r="E23" s="29"/>
      <c r="F23" s="32">
        <v>6334</v>
      </c>
      <c r="G23" s="33">
        <f t="shared" si="0"/>
        <v>126.68</v>
      </c>
      <c r="H23" s="33">
        <f t="shared" si="1"/>
        <v>6460.68</v>
      </c>
      <c r="I23" s="37"/>
      <c r="J23" s="38"/>
      <c r="K23" s="38"/>
      <c r="L23" s="38"/>
      <c r="M23" s="39"/>
    </row>
    <row r="24" s="2" customFormat="1" ht="15" spans="1:13">
      <c r="A24" s="28"/>
      <c r="B24" s="29"/>
      <c r="C24" s="30" t="s">
        <v>80</v>
      </c>
      <c r="D24" s="30" t="s">
        <v>83</v>
      </c>
      <c r="E24" s="29"/>
      <c r="F24" s="32">
        <v>6334</v>
      </c>
      <c r="G24" s="33">
        <f t="shared" si="0"/>
        <v>126.68</v>
      </c>
      <c r="H24" s="33">
        <f t="shared" si="1"/>
        <v>6460.68</v>
      </c>
      <c r="I24" s="37"/>
      <c r="J24" s="38"/>
      <c r="K24" s="38"/>
      <c r="L24" s="38"/>
      <c r="M24" s="39"/>
    </row>
    <row r="25" s="2" customFormat="1" ht="15" spans="1:13">
      <c r="A25" s="28"/>
      <c r="B25" s="29"/>
      <c r="C25" s="30" t="s">
        <v>80</v>
      </c>
      <c r="D25" s="30" t="s">
        <v>84</v>
      </c>
      <c r="E25" s="41"/>
      <c r="F25" s="32">
        <v>2246</v>
      </c>
      <c r="G25" s="33">
        <f t="shared" si="0"/>
        <v>44.92</v>
      </c>
      <c r="H25" s="33">
        <f t="shared" si="1"/>
        <v>2290.92</v>
      </c>
      <c r="I25" s="37"/>
      <c r="J25" s="38"/>
      <c r="K25" s="38"/>
      <c r="L25" s="38"/>
    </row>
    <row r="26" s="2" customFormat="1" ht="15" spans="1:13">
      <c r="A26" s="28"/>
      <c r="B26" s="29"/>
      <c r="C26" s="30" t="s">
        <v>80</v>
      </c>
      <c r="D26" s="30" t="s">
        <v>84</v>
      </c>
      <c r="E26" s="41"/>
      <c r="F26" s="32">
        <v>2246</v>
      </c>
      <c r="G26" s="33">
        <f t="shared" si="0"/>
        <v>44.92</v>
      </c>
      <c r="H26" s="33">
        <f t="shared" si="1"/>
        <v>2290.92</v>
      </c>
      <c r="I26" s="37"/>
      <c r="J26" s="38"/>
      <c r="K26" s="38"/>
      <c r="L26" s="38"/>
    </row>
    <row r="27" s="2" customFormat="1" ht="15" spans="1:13">
      <c r="A27" s="29" t="s">
        <v>116</v>
      </c>
      <c r="B27" s="40"/>
      <c r="C27" s="41"/>
      <c r="D27" s="41"/>
      <c r="E27" s="41"/>
      <c r="F27" s="32">
        <f>SUM(F7:F26)</f>
        <v>76122</v>
      </c>
      <c r="G27" s="33">
        <f t="shared" si="0"/>
        <v>1522.44</v>
      </c>
      <c r="H27" s="33">
        <f t="shared" si="1"/>
        <v>77644.44</v>
      </c>
      <c r="I27" s="41"/>
      <c r="J27" s="41"/>
      <c r="K27" s="41"/>
      <c r="L27" s="41"/>
    </row>
  </sheetData>
  <mergeCells count="12">
    <mergeCell ref="A1:M1"/>
    <mergeCell ref="A2:M2"/>
    <mergeCell ref="F3:G3"/>
    <mergeCell ref="F4:G4"/>
    <mergeCell ref="H4:J4"/>
    <mergeCell ref="A5:A6"/>
    <mergeCell ref="A7:A26"/>
    <mergeCell ref="B7:B26"/>
    <mergeCell ref="I7:I26"/>
    <mergeCell ref="J7:J26"/>
    <mergeCell ref="K7:K26"/>
    <mergeCell ref="L7:L26"/>
  </mergeCells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7" sqref="A7:A14"/>
    </sheetView>
  </sheetViews>
  <sheetFormatPr defaultColWidth="9" defaultRowHeight="13.5"/>
  <cols>
    <col min="1" max="1" width="17.875" style="2" customWidth="1"/>
    <col min="2" max="16380" width="9" style="2"/>
  </cols>
  <sheetData>
    <row r="1" s="2" customFormat="1" ht="26.25" spans="1:13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89</v>
      </c>
      <c r="F3" s="6">
        <v>46077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90</v>
      </c>
      <c r="F4" s="9" t="s">
        <v>117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92</v>
      </c>
      <c r="B5" s="13" t="s">
        <v>93</v>
      </c>
      <c r="C5" s="13" t="s">
        <v>94</v>
      </c>
      <c r="D5" s="13" t="s">
        <v>95</v>
      </c>
      <c r="E5" s="14" t="s">
        <v>96</v>
      </c>
      <c r="F5" s="15" t="s">
        <v>97</v>
      </c>
      <c r="G5" s="15" t="s">
        <v>98</v>
      </c>
      <c r="H5" s="15" t="s">
        <v>99</v>
      </c>
      <c r="I5" s="16" t="s">
        <v>100</v>
      </c>
      <c r="J5" s="17" t="s">
        <v>101</v>
      </c>
      <c r="K5" s="17" t="s">
        <v>102</v>
      </c>
      <c r="L5" s="13" t="s">
        <v>103</v>
      </c>
      <c r="M5" s="18"/>
    </row>
    <row r="6" s="2" customFormat="1" ht="24.75" spans="1:13">
      <c r="A6" s="19"/>
      <c r="B6" s="20" t="s">
        <v>104</v>
      </c>
      <c r="C6" s="21" t="s">
        <v>105</v>
      </c>
      <c r="D6" s="21" t="s">
        <v>106</v>
      </c>
      <c r="E6" s="22" t="s">
        <v>107</v>
      </c>
      <c r="F6" s="23" t="s">
        <v>108</v>
      </c>
      <c r="G6" s="24" t="s">
        <v>109</v>
      </c>
      <c r="H6" s="24" t="s">
        <v>110</v>
      </c>
      <c r="I6" s="25" t="s">
        <v>111</v>
      </c>
      <c r="J6" s="26" t="s">
        <v>112</v>
      </c>
      <c r="K6" s="26" t="s">
        <v>113</v>
      </c>
      <c r="L6" s="27" t="s">
        <v>114</v>
      </c>
      <c r="M6" s="18"/>
    </row>
    <row r="7" s="2" customFormat="1" ht="15" spans="1:13">
      <c r="A7" s="28" t="s">
        <v>6</v>
      </c>
      <c r="B7" s="29" t="s">
        <v>7</v>
      </c>
      <c r="C7" s="30" t="s">
        <v>85</v>
      </c>
      <c r="D7" s="30" t="s">
        <v>76</v>
      </c>
      <c r="E7" s="31"/>
      <c r="F7" s="32">
        <v>8320</v>
      </c>
      <c r="G7" s="33">
        <f t="shared" ref="G7:G27" si="0">F7*0.02</f>
        <v>166.4</v>
      </c>
      <c r="H7" s="33">
        <f t="shared" ref="H7:H27" si="1">SUM(F7:G7)</f>
        <v>8486.4</v>
      </c>
      <c r="I7" s="34">
        <v>46024</v>
      </c>
      <c r="J7" s="35">
        <v>4.6</v>
      </c>
      <c r="K7" s="35">
        <v>5</v>
      </c>
      <c r="L7" s="35" t="s">
        <v>119</v>
      </c>
      <c r="M7" s="36"/>
    </row>
    <row r="8" s="2" customFormat="1" ht="15" spans="1:13">
      <c r="A8" s="28"/>
      <c r="B8" s="29"/>
      <c r="C8" s="30" t="s">
        <v>85</v>
      </c>
      <c r="D8" s="30" t="s">
        <v>76</v>
      </c>
      <c r="E8" s="31"/>
      <c r="F8" s="32">
        <v>8320</v>
      </c>
      <c r="G8" s="33">
        <f t="shared" si="0"/>
        <v>166.4</v>
      </c>
      <c r="H8" s="33">
        <f t="shared" si="1"/>
        <v>8486.4</v>
      </c>
      <c r="I8" s="37"/>
      <c r="J8" s="38"/>
      <c r="K8" s="38"/>
      <c r="L8" s="38"/>
      <c r="M8" s="36"/>
    </row>
    <row r="9" s="2" customFormat="1" ht="15" spans="1:13">
      <c r="A9" s="28"/>
      <c r="B9" s="29"/>
      <c r="C9" s="30" t="s">
        <v>85</v>
      </c>
      <c r="D9" s="30" t="s">
        <v>42</v>
      </c>
      <c r="E9" s="29"/>
      <c r="F9" s="32">
        <v>1467</v>
      </c>
      <c r="G9" s="33">
        <f t="shared" si="0"/>
        <v>29.34</v>
      </c>
      <c r="H9" s="33">
        <f t="shared" si="1"/>
        <v>1496.34</v>
      </c>
      <c r="I9" s="37"/>
      <c r="J9" s="38"/>
      <c r="K9" s="38"/>
      <c r="L9" s="38"/>
      <c r="M9" s="39"/>
    </row>
    <row r="10" s="2" customFormat="1" ht="15" spans="1:13">
      <c r="A10" s="28"/>
      <c r="B10" s="29"/>
      <c r="C10" s="30" t="s">
        <v>85</v>
      </c>
      <c r="D10" s="30" t="s">
        <v>42</v>
      </c>
      <c r="E10" s="29"/>
      <c r="F10" s="32">
        <v>1467</v>
      </c>
      <c r="G10" s="33">
        <f t="shared" si="0"/>
        <v>29.34</v>
      </c>
      <c r="H10" s="33">
        <f t="shared" si="1"/>
        <v>1496.34</v>
      </c>
      <c r="I10" s="37"/>
      <c r="J10" s="38"/>
      <c r="K10" s="38"/>
      <c r="L10" s="38"/>
      <c r="M10" s="39"/>
    </row>
    <row r="11" s="2" customFormat="1" ht="15" spans="1:13">
      <c r="A11" s="28"/>
      <c r="B11" s="29"/>
      <c r="C11" s="30" t="s">
        <v>86</v>
      </c>
      <c r="D11" s="30" t="s">
        <v>68</v>
      </c>
      <c r="E11" s="29"/>
      <c r="F11" s="32">
        <v>3535</v>
      </c>
      <c r="G11" s="33">
        <f t="shared" si="0"/>
        <v>70.7</v>
      </c>
      <c r="H11" s="33">
        <f t="shared" si="1"/>
        <v>3605.7</v>
      </c>
      <c r="I11" s="37"/>
      <c r="J11" s="38"/>
      <c r="K11" s="38"/>
      <c r="L11" s="38"/>
      <c r="M11" s="39"/>
    </row>
    <row r="12" s="2" customFormat="1" ht="15" spans="1:13">
      <c r="A12" s="28"/>
      <c r="B12" s="29"/>
      <c r="C12" s="30" t="s">
        <v>86</v>
      </c>
      <c r="D12" s="30" t="s">
        <v>68</v>
      </c>
      <c r="E12" s="29"/>
      <c r="F12" s="32">
        <v>3535</v>
      </c>
      <c r="G12" s="33">
        <f t="shared" si="0"/>
        <v>70.7</v>
      </c>
      <c r="H12" s="33">
        <f t="shared" si="1"/>
        <v>3605.7</v>
      </c>
      <c r="I12" s="37"/>
      <c r="J12" s="38"/>
      <c r="K12" s="38"/>
      <c r="L12" s="38"/>
      <c r="M12" s="39"/>
    </row>
    <row r="13" s="2" customFormat="1" ht="15" spans="1:13">
      <c r="A13" s="28"/>
      <c r="B13" s="29"/>
      <c r="C13" s="30" t="s">
        <v>86</v>
      </c>
      <c r="D13" s="30" t="s">
        <v>69</v>
      </c>
      <c r="E13" s="29"/>
      <c r="F13" s="32">
        <v>2715</v>
      </c>
      <c r="G13" s="33">
        <f t="shared" si="0"/>
        <v>54.3</v>
      </c>
      <c r="H13" s="33">
        <f t="shared" si="1"/>
        <v>2769.3</v>
      </c>
      <c r="I13" s="37"/>
      <c r="J13" s="38"/>
      <c r="K13" s="38"/>
      <c r="L13" s="38"/>
      <c r="M13" s="39"/>
    </row>
    <row r="14" s="2" customFormat="1" ht="15" spans="1:13">
      <c r="A14" s="28"/>
      <c r="B14" s="29"/>
      <c r="C14" s="30" t="s">
        <v>86</v>
      </c>
      <c r="D14" s="30" t="s">
        <v>69</v>
      </c>
      <c r="E14" s="29"/>
      <c r="F14" s="32">
        <v>2715</v>
      </c>
      <c r="G14" s="33">
        <f t="shared" si="0"/>
        <v>54.3</v>
      </c>
      <c r="H14" s="33">
        <f t="shared" si="1"/>
        <v>2769.3</v>
      </c>
      <c r="I14" s="37"/>
      <c r="J14" s="38"/>
      <c r="K14" s="38"/>
      <c r="L14" s="38"/>
      <c r="M14" s="39"/>
    </row>
    <row r="15" s="2" customFormat="1" ht="15" spans="1:13">
      <c r="A15" s="29" t="s">
        <v>116</v>
      </c>
      <c r="B15" s="40"/>
      <c r="C15" s="41"/>
      <c r="D15" s="41"/>
      <c r="E15" s="41"/>
      <c r="F15" s="32">
        <f>SUM(F7:F14)</f>
        <v>32074</v>
      </c>
      <c r="G15" s="33">
        <f t="shared" si="0"/>
        <v>641.48</v>
      </c>
      <c r="H15" s="33">
        <f t="shared" si="1"/>
        <v>32715.48</v>
      </c>
      <c r="I15" s="41"/>
      <c r="J15" s="41"/>
      <c r="K15" s="41"/>
      <c r="L15" s="41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36" sqref="P3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上海乾美服饰有限公司</vt:lpstr>
      <vt:lpstr>南通泓俊纺织有限公司</vt:lpstr>
      <vt:lpstr>春之韵服饰有限公司</vt:lpstr>
      <vt:lpstr>欣浠针织有限公司</vt:lpstr>
      <vt:lpstr>县纬利毛织制衣有限公司</vt:lpstr>
      <vt:lpstr>豫佳人嘉针织服饰有限公司</vt:lpstr>
      <vt:lpstr>镇鹭鹭针织厂</vt:lpstr>
      <vt:lpstr>Sheet10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2026-02-10T03:47:00Z</dcterms:created>
  <dcterms:modified xsi:type="dcterms:W3CDTF">2026-02-24T08:37:59Z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0295891A91E64098815C28A905F7368E_11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