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Sheet1!$A$7:$K$22</definedName>
    <definedName name="Ext">[1]LUT!$G$2</definedName>
    <definedName name="Gender">[1]LUT!$I$1:$BI$1</definedName>
    <definedName name="_xlnm.Print_Area" localSheetId="0">Sheet1!$A$1:$K$20</definedName>
  </definedNames>
  <calcPr calcId="144525"/>
</workbook>
</file>

<file path=xl/sharedStrings.xml><?xml version="1.0" encoding="utf-8"?>
<sst xmlns="http://schemas.openxmlformats.org/spreadsheetml/2006/main" count="60" uniqueCount="57">
  <si>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</si>
  <si>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</si>
  <si>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</si>
  <si>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</si>
  <si>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邮政快递：8422206544513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</si>
  <si>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</si>
  <si>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</si>
  <si>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</si>
  <si>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</si>
  <si>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</si>
  <si>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</si>
  <si>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</si>
  <si>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</si>
  <si>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</si>
  <si>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</si>
  <si>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</si>
  <si>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</si>
  <si>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</si>
  <si>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</si>
  <si>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</si>
  <si>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</si>
  <si>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</si>
  <si>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</si>
  <si>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</si>
  <si>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</si>
  <si>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</si>
  <si>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</si>
  <si>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</si>
  <si>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QWZARA15011</t>
  </si>
  <si>
    <t>MRZCALL062-米黄色吊粒-21CM，12014</t>
  </si>
  <si>
    <r>
      <rPr>
        <sz val="10"/>
        <rFont val="Arial"/>
        <charset val="0"/>
      </rPr>
      <t>57218-D 58029-D</t>
    </r>
    <r>
      <rPr>
        <sz val="10"/>
        <rFont val="宋体"/>
        <charset val="0"/>
      </rPr>
      <t>，（</t>
    </r>
    <r>
      <rPr>
        <sz val="10"/>
        <rFont val="Arial"/>
        <charset val="0"/>
      </rPr>
      <t>4/9</t>
    </r>
    <r>
      <rPr>
        <sz val="10"/>
        <rFont val="宋体"/>
        <charset val="0"/>
      </rPr>
      <t>），</t>
    </r>
    <r>
      <rPr>
        <sz val="10"/>
        <rFont val="Arial"/>
        <charset val="0"/>
      </rPr>
      <t xml:space="preserve">1492/636 </t>
    </r>
    <r>
      <rPr>
        <sz val="10"/>
        <rFont val="宋体"/>
        <charset val="0"/>
      </rPr>
      <t>款</t>
    </r>
  </si>
  <si>
    <t>40*40*30</t>
  </si>
  <si>
    <t>QWZARA15012</t>
  </si>
  <si>
    <t>57803-D 58862-D，（4/9）1492/634 款，</t>
  </si>
  <si>
    <t>QWZARA15014</t>
  </si>
  <si>
    <r>
      <rPr>
        <sz val="10"/>
        <rFont val="Arial"/>
        <charset val="0"/>
      </rPr>
      <t>60014-D 60028-D</t>
    </r>
    <r>
      <rPr>
        <sz val="10"/>
        <rFont val="宋体"/>
        <charset val="0"/>
      </rPr>
      <t>，（</t>
    </r>
    <r>
      <rPr>
        <sz val="10"/>
        <rFont val="Arial"/>
        <charset val="0"/>
      </rPr>
      <t>4/13</t>
    </r>
    <r>
      <rPr>
        <sz val="10"/>
        <rFont val="宋体"/>
        <charset val="0"/>
      </rPr>
      <t>）</t>
    </r>
    <r>
      <rPr>
        <sz val="10"/>
        <rFont val="Arial"/>
        <charset val="0"/>
      </rPr>
      <t xml:space="preserve">1492/632 </t>
    </r>
    <r>
      <rPr>
        <sz val="10"/>
        <rFont val="宋体"/>
        <charset val="0"/>
      </rPr>
      <t>款</t>
    </r>
  </si>
  <si>
    <t>QWZARA15019</t>
  </si>
  <si>
    <t>MRZCALL062-米黄色吊粒-21CM，5014</t>
  </si>
  <si>
    <r>
      <rPr>
        <sz val="10"/>
        <rFont val="Arial"/>
        <charset val="0"/>
      </rPr>
      <t>61637-D 61653-D</t>
    </r>
    <r>
      <rPr>
        <sz val="10"/>
        <rFont val="宋体"/>
        <charset val="0"/>
      </rPr>
      <t>，（</t>
    </r>
    <r>
      <rPr>
        <sz val="10"/>
        <rFont val="Arial"/>
        <charset val="0"/>
      </rPr>
      <t>4/17</t>
    </r>
    <r>
      <rPr>
        <sz val="10"/>
        <rFont val="宋体"/>
        <charset val="0"/>
      </rPr>
      <t>）</t>
    </r>
    <r>
      <rPr>
        <sz val="10"/>
        <rFont val="Arial"/>
        <charset val="0"/>
      </rPr>
      <t xml:space="preserve">1492/631 </t>
    </r>
    <r>
      <rPr>
        <sz val="10"/>
        <rFont val="宋体"/>
        <charset val="0"/>
      </rPr>
      <t>款</t>
    </r>
  </si>
  <si>
    <t>QWZARA15020</t>
  </si>
  <si>
    <t>MRZCALL062-米黄色吊粒-21CM，30014</t>
  </si>
  <si>
    <r>
      <rPr>
        <sz val="10"/>
        <rFont val="Arial"/>
        <charset val="0"/>
      </rPr>
      <t>61611-D 62621-D</t>
    </r>
    <r>
      <rPr>
        <sz val="10"/>
        <rFont val="宋体"/>
        <charset val="0"/>
      </rPr>
      <t>，（</t>
    </r>
    <r>
      <rPr>
        <sz val="10"/>
        <rFont val="Arial"/>
        <charset val="0"/>
      </rPr>
      <t>4/13</t>
    </r>
    <r>
      <rPr>
        <sz val="10"/>
        <rFont val="宋体"/>
        <charset val="0"/>
      </rPr>
      <t>），</t>
    </r>
    <r>
      <rPr>
        <sz val="10"/>
        <rFont val="Arial"/>
        <charset val="0"/>
      </rPr>
      <t xml:space="preserve">1492/628 </t>
    </r>
    <r>
      <rPr>
        <sz val="10"/>
        <rFont val="宋体"/>
        <charset val="0"/>
      </rPr>
      <t>款</t>
    </r>
  </si>
  <si>
    <t>SAYFCZA26004</t>
  </si>
  <si>
    <t>MRZCSRP001-红色棉绳-33CM，500</t>
  </si>
  <si>
    <r>
      <rPr>
        <sz val="10"/>
        <rFont val="Arial"/>
        <charset val="0"/>
      </rPr>
      <t>RC-117808</t>
    </r>
    <r>
      <rPr>
        <sz val="10"/>
        <rFont val="宋体"/>
        <charset val="0"/>
      </rPr>
      <t>，</t>
    </r>
    <r>
      <rPr>
        <sz val="10"/>
        <rFont val="Arial"/>
        <charset val="0"/>
      </rPr>
      <t>POORD335375</t>
    </r>
    <r>
      <rPr>
        <sz val="10"/>
        <rFont val="宋体"/>
        <charset val="0"/>
      </rPr>
      <t>，</t>
    </r>
    <r>
      <rPr>
        <sz val="10"/>
        <rFont val="Arial"/>
        <charset val="0"/>
      </rPr>
      <t xml:space="preserve">8435/001 </t>
    </r>
    <r>
      <rPr>
        <sz val="10"/>
        <rFont val="宋体"/>
        <charset val="0"/>
      </rPr>
      <t>款</t>
    </r>
  </si>
  <si>
    <t>SAYFCZA26005</t>
  </si>
  <si>
    <t>MRZCSRP001-红色棉绳-33CM，300</t>
  </si>
  <si>
    <r>
      <rPr>
        <sz val="10"/>
        <rFont val="Arial"/>
        <charset val="0"/>
      </rPr>
      <t>RC-117809</t>
    </r>
    <r>
      <rPr>
        <sz val="10"/>
        <rFont val="宋体"/>
        <charset val="0"/>
      </rPr>
      <t>，</t>
    </r>
    <r>
      <rPr>
        <sz val="10"/>
        <rFont val="Arial"/>
        <charset val="0"/>
      </rPr>
      <t>POORD335378</t>
    </r>
    <r>
      <rPr>
        <sz val="10"/>
        <rFont val="宋体"/>
        <charset val="0"/>
      </rPr>
      <t>，</t>
    </r>
    <r>
      <rPr>
        <sz val="10"/>
        <rFont val="Arial"/>
        <charset val="0"/>
      </rPr>
      <t xml:space="preserve">8435/002 </t>
    </r>
    <r>
      <rPr>
        <sz val="10"/>
        <rFont val="宋体"/>
        <charset val="0"/>
      </rPr>
      <t>款</t>
    </r>
  </si>
  <si>
    <t>SAYFCZA26006</t>
  </si>
  <si>
    <t>MRZCSRP001-红色棉绳-33CM，200</t>
  </si>
  <si>
    <r>
      <rPr>
        <sz val="10"/>
        <rFont val="Arial"/>
        <charset val="0"/>
      </rPr>
      <t xml:space="preserve">8435/003 </t>
    </r>
    <r>
      <rPr>
        <sz val="10"/>
        <rFont val="宋体"/>
        <charset val="0"/>
      </rPr>
      <t>款</t>
    </r>
  </si>
  <si>
    <t>SAYFCZA26007</t>
  </si>
  <si>
    <t>RC-117811，POORD335384，8435/004 款</t>
  </si>
  <si>
    <t>ELWZAFSD26025</t>
  </si>
  <si>
    <t>MRZCALL073-黑色-14.5CM，12000</t>
  </si>
  <si>
    <r>
      <rPr>
        <sz val="10"/>
        <rFont val="Arial"/>
        <charset val="0"/>
      </rPr>
      <t xml:space="preserve">1736/033 </t>
    </r>
    <r>
      <rPr>
        <sz val="10"/>
        <rFont val="宋体"/>
        <charset val="0"/>
      </rPr>
      <t>款</t>
    </r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</si>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</sst>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view="pageBreakPreview" zoomScale="115" zoomScaleNormal="100" workbookViewId="0">
      <selection activeCell="F20" sqref="F2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12014</v>
      </c>
      <c r="E9" s="32">
        <f>+D9*0.05</f>
        <v>600.7</v>
      </c>
      <c r="F9" s="32">
        <f>+D9+E9</f>
        <v>12614.7</v>
      </c>
      <c r="G9" s="33">
        <v>1</v>
      </c>
      <c r="H9" s="33">
        <f>I9-0.82</f>
        <v>14.22</v>
      </c>
      <c r="I9" s="42">
        <v>15.04</v>
      </c>
      <c r="J9" s="42" t="s">
        <v>31</v>
      </c>
      <c r="K9" s="33">
        <v>0.048</v>
      </c>
    </row>
    <row r="10" s="4" customFormat="1" ht="49" customHeight="1" spans="1:11">
      <c r="A10" s="29" t="s">
        <v>32</v>
      </c>
      <c r="B10" s="29" t="s">
        <v>29</v>
      </c>
      <c r="C10" s="30" t="s">
        <v>33</v>
      </c>
      <c r="D10" s="31">
        <v>12014</v>
      </c>
      <c r="E10" s="32">
        <f t="shared" ref="E10:E18" si="0">D10*0.05</f>
        <v>600.7</v>
      </c>
      <c r="F10" s="32">
        <f t="shared" ref="F10:F18" si="1">D10+E10</f>
        <v>12614.7</v>
      </c>
      <c r="G10" s="34"/>
      <c r="H10" s="34"/>
      <c r="I10" s="43"/>
      <c r="J10" s="43"/>
      <c r="K10" s="34"/>
    </row>
    <row r="11" s="4" customFormat="1" ht="49" customHeight="1" spans="1:11">
      <c r="A11" s="29" t="s">
        <v>34</v>
      </c>
      <c r="B11" s="29" t="s">
        <v>29</v>
      </c>
      <c r="C11" s="30" t="s">
        <v>35</v>
      </c>
      <c r="D11" s="31">
        <v>12014</v>
      </c>
      <c r="E11" s="32">
        <f t="shared" si="0"/>
        <v>600.7</v>
      </c>
      <c r="F11" s="32">
        <f t="shared" si="1"/>
        <v>12614.7</v>
      </c>
      <c r="G11" s="34"/>
      <c r="H11" s="34"/>
      <c r="I11" s="43"/>
      <c r="J11" s="43"/>
      <c r="K11" s="34"/>
    </row>
    <row r="12" s="4" customFormat="1" ht="49" customHeight="1" spans="1:11">
      <c r="A12" s="29" t="s">
        <v>36</v>
      </c>
      <c r="B12" s="29" t="s">
        <v>37</v>
      </c>
      <c r="C12" s="30" t="s">
        <v>38</v>
      </c>
      <c r="D12" s="31">
        <v>5014</v>
      </c>
      <c r="E12" s="32">
        <f t="shared" si="0"/>
        <v>250.7</v>
      </c>
      <c r="F12" s="32">
        <f t="shared" si="1"/>
        <v>5264.7</v>
      </c>
      <c r="G12" s="34"/>
      <c r="H12" s="34"/>
      <c r="I12" s="43"/>
      <c r="J12" s="43"/>
      <c r="K12" s="34"/>
    </row>
    <row r="13" s="4" customFormat="1" ht="49" customHeight="1" spans="1:11">
      <c r="A13" s="29" t="s">
        <v>39</v>
      </c>
      <c r="B13" s="29" t="s">
        <v>40</v>
      </c>
      <c r="C13" s="30" t="s">
        <v>41</v>
      </c>
      <c r="D13" s="31">
        <v>30014</v>
      </c>
      <c r="E13" s="32">
        <f t="shared" si="0"/>
        <v>1500.7</v>
      </c>
      <c r="F13" s="32">
        <f t="shared" si="1"/>
        <v>31514.7</v>
      </c>
      <c r="G13" s="34"/>
      <c r="H13" s="34"/>
      <c r="I13" s="43"/>
      <c r="J13" s="43"/>
      <c r="K13" s="34"/>
    </row>
    <row r="14" s="4" customFormat="1" ht="49" customHeight="1" spans="1:11">
      <c r="A14" s="29" t="s">
        <v>42</v>
      </c>
      <c r="B14" s="29" t="s">
        <v>43</v>
      </c>
      <c r="C14" s="30" t="s">
        <v>44</v>
      </c>
      <c r="D14" s="31">
        <v>500</v>
      </c>
      <c r="E14" s="32">
        <f t="shared" si="0"/>
        <v>25</v>
      </c>
      <c r="F14" s="32">
        <f t="shared" si="1"/>
        <v>525</v>
      </c>
      <c r="G14" s="34"/>
      <c r="H14" s="34"/>
      <c r="I14" s="43"/>
      <c r="J14" s="43"/>
      <c r="K14" s="34"/>
    </row>
    <row r="15" s="4" customFormat="1" ht="49" customHeight="1" spans="1:11">
      <c r="A15" s="29" t="s">
        <v>45</v>
      </c>
      <c r="B15" s="29" t="s">
        <v>46</v>
      </c>
      <c r="C15" s="30" t="s">
        <v>47</v>
      </c>
      <c r="D15" s="31">
        <v>300</v>
      </c>
      <c r="E15" s="32">
        <f t="shared" si="0"/>
        <v>15</v>
      </c>
      <c r="F15" s="32">
        <f t="shared" si="1"/>
        <v>315</v>
      </c>
      <c r="G15" s="34"/>
      <c r="H15" s="34"/>
      <c r="I15" s="43"/>
      <c r="J15" s="43"/>
      <c r="K15" s="34"/>
    </row>
    <row r="16" s="4" customFormat="1" ht="49" customHeight="1" spans="1:11">
      <c r="A16" s="29" t="s">
        <v>48</v>
      </c>
      <c r="B16" s="29" t="s">
        <v>49</v>
      </c>
      <c r="C16" s="30" t="s">
        <v>50</v>
      </c>
      <c r="D16" s="31">
        <v>200</v>
      </c>
      <c r="E16" s="32">
        <f t="shared" si="0"/>
        <v>10</v>
      </c>
      <c r="F16" s="32">
        <f t="shared" si="1"/>
        <v>210</v>
      </c>
      <c r="G16" s="34"/>
      <c r="H16" s="34"/>
      <c r="I16" s="43"/>
      <c r="J16" s="43"/>
      <c r="K16" s="34"/>
    </row>
    <row r="17" s="4" customFormat="1" ht="49" customHeight="1" spans="1:11">
      <c r="A17" s="29" t="s">
        <v>51</v>
      </c>
      <c r="B17" s="29" t="s">
        <v>43</v>
      </c>
      <c r="C17" s="30" t="s">
        <v>52</v>
      </c>
      <c r="D17" s="31">
        <v>500</v>
      </c>
      <c r="E17" s="32">
        <f t="shared" si="0"/>
        <v>25</v>
      </c>
      <c r="F17" s="32">
        <f t="shared" si="1"/>
        <v>525</v>
      </c>
      <c r="G17" s="34"/>
      <c r="H17" s="34"/>
      <c r="I17" s="43"/>
      <c r="J17" s="43"/>
      <c r="K17" s="34"/>
    </row>
    <row r="18" s="4" customFormat="1" ht="49" customHeight="1" spans="1:11">
      <c r="A18" s="29" t="s">
        <v>53</v>
      </c>
      <c r="B18" s="29" t="s">
        <v>54</v>
      </c>
      <c r="C18" s="30" t="s">
        <v>55</v>
      </c>
      <c r="D18" s="31">
        <v>12000</v>
      </c>
      <c r="E18" s="32">
        <f t="shared" si="0"/>
        <v>600</v>
      </c>
      <c r="F18" s="32">
        <f t="shared" si="1"/>
        <v>12600</v>
      </c>
      <c r="G18" s="34"/>
      <c r="H18" s="34"/>
      <c r="I18" s="44"/>
      <c r="J18" s="44"/>
      <c r="K18" s="34"/>
    </row>
    <row r="19" s="4" customFormat="1" ht="37" customHeight="1" spans="1:11">
      <c r="A19" s="35"/>
      <c r="B19" s="35"/>
      <c r="C19" s="36"/>
      <c r="D19" s="37"/>
      <c r="E19" s="32"/>
      <c r="F19" s="32"/>
      <c r="G19" s="33"/>
      <c r="H19" s="33"/>
      <c r="I19" s="45"/>
      <c r="J19" s="45"/>
      <c r="K19" s="45"/>
    </row>
    <row r="20" ht="47" customHeight="1" spans="1:11">
      <c r="A20" s="38" t="s">
        <v>56</v>
      </c>
      <c r="B20" s="39"/>
      <c r="C20" s="39"/>
      <c r="D20" s="40">
        <f>SUM(D9:D19)</f>
        <v>84570</v>
      </c>
      <c r="E20" s="40">
        <f>SUM(E9:E19)</f>
        <v>4228.5</v>
      </c>
      <c r="F20" s="40">
        <f>SUM(F9:F19)</f>
        <v>88798.5</v>
      </c>
      <c r="G20" s="40">
        <f>SUM(G9:G19)</f>
        <v>1</v>
      </c>
      <c r="H20" s="40"/>
      <c r="I20" s="40"/>
      <c r="J20" s="40"/>
      <c r="K20" s="40"/>
    </row>
  </sheetData>
  <autoFilter ref="A7:K22">
    <extLst/>
  </autoFilter>
  <mergeCells count="12">
    <mergeCell ref="A1:K1"/>
    <mergeCell ref="A2:K2"/>
    <mergeCell ref="A3:C3"/>
    <mergeCell ref="D3:K3"/>
    <mergeCell ref="D4:K4"/>
    <mergeCell ref="D5:K5"/>
    <mergeCell ref="G9:G18"/>
    <mergeCell ref="H9:H18"/>
    <mergeCell ref="I9:I18"/>
    <mergeCell ref="J9:J18"/>
    <mergeCell ref="K9:K18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