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<sst xmlns="http://schemas.openxmlformats.org/spreadsheetml/2006/main" count="36" uniqueCount="36">
  <si>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</si>
  <si>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</si>
  <si>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</si>
  <si>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</si>
  <si>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邮政快递：8421996082713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</si>
  <si>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</si>
  <si>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</si>
  <si>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</si>
  <si>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</si>
  <si>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</si>
  <si>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</si>
  <si>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</si>
  <si>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</si>
  <si>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</si>
  <si>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</si>
  <si>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</si>
  <si>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</si>
  <si>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</si>
  <si>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</si>
  <si>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</si>
  <si>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</si>
  <si>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</si>
  <si>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</si>
  <si>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</si>
  <si>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</si>
  <si>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</si>
  <si>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</si>
  <si>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</si>
  <si>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RJXSC0010</t>
  </si>
  <si>
    <t>MRZCALL062-米黄色吊粒-21CM，1080</t>
  </si>
  <si>
    <t>1167/538/712/05 款，650，
1167/538/712/07 款，430</t>
  </si>
  <si>
    <t>14*36*9</t>
  </si>
  <si>
    <t>RSZXF0050</t>
  </si>
  <si>
    <t>ZHLOP25007-1厘米色蜡绳/新版-21CM，2000</t>
  </si>
  <si>
    <t>5387/004/622/16 款，500，
5387/004/707/16 款，1500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</si>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</sst>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29" t="s">
        <v>30</v>
      </c>
      <c r="D9" s="30">
        <v>1080</v>
      </c>
      <c r="E9" s="31">
        <f>+D9*0.05</f>
        <v>54</v>
      </c>
      <c r="F9" s="31">
        <f>+D9+E9</f>
        <v>1134</v>
      </c>
      <c r="G9" s="32">
        <v>1</v>
      </c>
      <c r="H9" s="32">
        <f>I9-0.13</f>
        <v>0.54</v>
      </c>
      <c r="I9" s="40">
        <v>0.67</v>
      </c>
      <c r="J9" s="40" t="s">
        <v>31</v>
      </c>
      <c r="K9" s="32">
        <v>0.005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2000</v>
      </c>
      <c r="E10" s="31">
        <f>D10*0.05</f>
        <v>100</v>
      </c>
      <c r="F10" s="31">
        <f>D10+E10</f>
        <v>2100</v>
      </c>
      <c r="G10" s="33"/>
      <c r="H10" s="33"/>
      <c r="I10" s="41"/>
      <c r="J10" s="41"/>
      <c r="K10" s="33"/>
    </row>
    <row r="11" s="4" customFormat="1" ht="60" customHeight="1" spans="1:11">
      <c r="A11" s="29"/>
      <c r="B11" s="29"/>
      <c r="C11" s="34"/>
      <c r="D11" s="30"/>
      <c r="E11" s="31"/>
      <c r="F11" s="31"/>
      <c r="G11" s="35"/>
      <c r="H11" s="35"/>
      <c r="I11" s="42"/>
      <c r="J11" s="42"/>
      <c r="K11" s="42"/>
    </row>
    <row r="12" ht="47" customHeight="1" spans="1:11">
      <c r="A12" s="36" t="s">
        <v>35</v>
      </c>
      <c r="B12" s="37"/>
      <c r="C12" s="37"/>
      <c r="D12" s="38">
        <f>SUM(D9:D11)</f>
        <v>3080</v>
      </c>
      <c r="E12" s="38">
        <f>SUM(E9:E11)</f>
        <v>154</v>
      </c>
      <c r="F12" s="38">
        <f>SUM(F9:F11)</f>
        <v>3234</v>
      </c>
      <c r="G12" s="38">
        <f>SUM(G9:G11)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