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Sheet1!$A$7:$K$21</definedName>
    <definedName name="Ext">[1]LUT!$G$2</definedName>
    <definedName name="Gender">[1]LUT!$I$1:$BI$1</definedName>
    <definedName name="_xlnm.Print_Area" localSheetId="0">Sheet1!$A$1:$L$19</definedName>
  </definedNames>
  <calcPr calcId="144525"/>
</workbook>
</file>

<file path=xl/sharedStrings.xml><?xml version="1.0" encoding="utf-8"?>
<sst xmlns="http://schemas.openxmlformats.org/spreadsheetml/2006/main" count="62" uniqueCount="60">
  <si>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</si>
  <si>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</si>
  <si>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</si>
  <si>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</si>
  <si>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顺丰：SF1565458078786，中通快运：800184350602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</si>
  <si>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</si>
  <si>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</si>
  <si>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</si>
  <si>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</si>
  <si>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</si>
  <si>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</si>
  <si>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</si>
  <si>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</si>
  <si>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</si>
  <si>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</si>
  <si>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</si>
  <si>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</si>
  <si>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</si>
  <si>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</si>
  <si>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</si>
  <si>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</si>
  <si>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</si>
  <si>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</si>
  <si>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</si>
  <si>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</si>
  <si>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</si>
  <si>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</si>
  <si>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</si>
  <si>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</si>
  <si>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ZRFTL26035</t>
  </si>
  <si>
    <t>MRZCALL064-米黄色-8CM，9450</t>
  </si>
  <si>
    <t>8073-078南美单 款</t>
  </si>
  <si>
    <t>14*36*9</t>
  </si>
  <si>
    <t>AXTLEFT235</t>
  </si>
  <si>
    <t>LTLOP25002-最新白色吊绳（80%cotton bci 20%recycled pes）-32CM，21000</t>
  </si>
  <si>
    <t>5702/802 SUNNY 615码 款，10500，
5702/802 SUNNY 500码 款，10500</t>
  </si>
  <si>
    <t>30*37*30</t>
  </si>
  <si>
    <t>AXTLEFT236</t>
  </si>
  <si>
    <t>LTLOP25002-最新白色吊绳（80%cotton bci 20%recycled pes）-32CM，13125</t>
  </si>
  <si>
    <t>5702/202 BA AREA 630码 款，6825
5702/202 BA AREA 400码 款，6300</t>
  </si>
  <si>
    <t>21*37*30</t>
  </si>
  <si>
    <t>RC26SHY009</t>
  </si>
  <si>
    <t>MRZCALL062-米黄色吊粒-21CM，2010</t>
  </si>
  <si>
    <t>4354-544 款</t>
  </si>
  <si>
    <t>RC26SHY010</t>
  </si>
  <si>
    <t xml:space="preserve">MRZCALL062-米黄色吊粒-21CM，3010 </t>
  </si>
  <si>
    <t>4354-545 款</t>
  </si>
  <si>
    <t>RC26SHY011</t>
  </si>
  <si>
    <t>MRZCALL062-米黄色吊粒-21CM，2514</t>
  </si>
  <si>
    <t>4354-628 款</t>
  </si>
  <si>
    <t>21*37*15</t>
  </si>
  <si>
    <t>RC26SHY012</t>
  </si>
  <si>
    <t xml:space="preserve">MRZCALL062-米黄色吊粒-21CM，12014 </t>
  </si>
  <si>
    <t>4354-630 款</t>
  </si>
  <si>
    <t>RC26SHY013</t>
  </si>
  <si>
    <t xml:space="preserve">MRZCALL062-米黄色吊粒-21CM，2214 </t>
  </si>
  <si>
    <t>4354-629 款</t>
  </si>
  <si>
    <t>RC26SHY014</t>
  </si>
  <si>
    <t>4354-553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</si>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</sst>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view="pageBreakPreview" zoomScale="115" zoomScaleNormal="100" workbookViewId="0">
      <selection activeCell="J18" sqref="J18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46085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29" t="s">
        <v>30</v>
      </c>
      <c r="C9" s="29" t="s">
        <v>31</v>
      </c>
      <c r="D9" s="30">
        <v>9450</v>
      </c>
      <c r="E9" s="31">
        <f>+D9*0.05</f>
        <v>472.5</v>
      </c>
      <c r="F9" s="31">
        <f>+D9+E9</f>
        <v>9922.5</v>
      </c>
      <c r="G9" s="32">
        <v>1</v>
      </c>
      <c r="H9" s="32">
        <f>I9-0.13</f>
        <v>1.08</v>
      </c>
      <c r="I9" s="43">
        <v>1.21</v>
      </c>
      <c r="J9" s="43" t="s">
        <v>32</v>
      </c>
      <c r="K9" s="32">
        <v>0.005</v>
      </c>
      <c r="L9" s="32">
        <f t="shared" ref="L9:L17" si="0">I9*G9</f>
        <v>1.21</v>
      </c>
    </row>
    <row r="10" s="4" customFormat="1" ht="60" customHeight="1" spans="1:12">
      <c r="A10" s="29" t="s">
        <v>33</v>
      </c>
      <c r="B10" s="29" t="s">
        <v>34</v>
      </c>
      <c r="C10" s="29" t="s">
        <v>35</v>
      </c>
      <c r="D10" s="30">
        <f>10500+10500</f>
        <v>21000</v>
      </c>
      <c r="E10" s="31">
        <f t="shared" ref="E10:E17" si="1">D10*0.05</f>
        <v>1050</v>
      </c>
      <c r="F10" s="31">
        <f t="shared" ref="F10:F17" si="2">D10+E10</f>
        <v>22050</v>
      </c>
      <c r="G10" s="32">
        <v>1</v>
      </c>
      <c r="H10" s="32">
        <f>I10-0.58</f>
        <v>9.96</v>
      </c>
      <c r="I10" s="43">
        <v>10.54</v>
      </c>
      <c r="J10" s="43" t="s">
        <v>36</v>
      </c>
      <c r="K10" s="32">
        <v>0.033</v>
      </c>
      <c r="L10" s="32">
        <f t="shared" si="0"/>
        <v>10.54</v>
      </c>
    </row>
    <row r="11" s="4" customFormat="1" ht="60" customHeight="1" spans="1:12">
      <c r="A11" s="29" t="s">
        <v>37</v>
      </c>
      <c r="B11" s="29" t="s">
        <v>38</v>
      </c>
      <c r="C11" s="29" t="s">
        <v>39</v>
      </c>
      <c r="D11" s="30">
        <f>6825+6300</f>
        <v>13125</v>
      </c>
      <c r="E11" s="31">
        <f t="shared" si="1"/>
        <v>656.25</v>
      </c>
      <c r="F11" s="31">
        <f t="shared" si="2"/>
        <v>13781.25</v>
      </c>
      <c r="G11" s="32">
        <v>1</v>
      </c>
      <c r="H11" s="32">
        <f>I11-0.4</f>
        <v>6.16</v>
      </c>
      <c r="I11" s="43">
        <v>6.56</v>
      </c>
      <c r="J11" s="43" t="s">
        <v>40</v>
      </c>
      <c r="K11" s="32">
        <v>0.023</v>
      </c>
      <c r="L11" s="32">
        <f t="shared" si="0"/>
        <v>6.56</v>
      </c>
    </row>
    <row r="12" s="4" customFormat="1" ht="52" customHeight="1" spans="1:12">
      <c r="A12" s="29" t="s">
        <v>41</v>
      </c>
      <c r="B12" s="29" t="s">
        <v>42</v>
      </c>
      <c r="C12" s="29" t="s">
        <v>43</v>
      </c>
      <c r="D12" s="30">
        <v>2010</v>
      </c>
      <c r="E12" s="31">
        <f t="shared" si="1"/>
        <v>100.5</v>
      </c>
      <c r="F12" s="31">
        <f t="shared" si="2"/>
        <v>2110.5</v>
      </c>
      <c r="G12" s="33">
        <v>1</v>
      </c>
      <c r="H12" s="33">
        <f>I12-0.13</f>
        <v>0.87</v>
      </c>
      <c r="I12" s="33">
        <v>1</v>
      </c>
      <c r="J12" s="33" t="s">
        <v>32</v>
      </c>
      <c r="K12" s="33">
        <v>0.005</v>
      </c>
      <c r="L12" s="33">
        <f t="shared" si="0"/>
        <v>1</v>
      </c>
    </row>
    <row r="13" s="4" customFormat="1" ht="52" customHeight="1" spans="1:12">
      <c r="A13" s="29" t="s">
        <v>44</v>
      </c>
      <c r="B13" s="29" t="s">
        <v>45</v>
      </c>
      <c r="C13" s="29" t="s">
        <v>46</v>
      </c>
      <c r="D13" s="30">
        <v>3010</v>
      </c>
      <c r="E13" s="31">
        <f t="shared" si="1"/>
        <v>150.5</v>
      </c>
      <c r="F13" s="31">
        <f t="shared" si="2"/>
        <v>3160.5</v>
      </c>
      <c r="G13" s="34"/>
      <c r="H13" s="34"/>
      <c r="I13" s="34"/>
      <c r="J13" s="34"/>
      <c r="K13" s="34"/>
      <c r="L13" s="34">
        <f t="shared" si="0"/>
        <v>0</v>
      </c>
    </row>
    <row r="14" s="4" customFormat="1" ht="52" customHeight="1" spans="1:12">
      <c r="A14" s="29" t="s">
        <v>47</v>
      </c>
      <c r="B14" s="29" t="s">
        <v>48</v>
      </c>
      <c r="C14" s="29" t="s">
        <v>49</v>
      </c>
      <c r="D14" s="30">
        <v>2514</v>
      </c>
      <c r="E14" s="31">
        <f t="shared" si="1"/>
        <v>125.7</v>
      </c>
      <c r="F14" s="31">
        <f t="shared" si="2"/>
        <v>2639.7</v>
      </c>
      <c r="G14" s="32">
        <v>1</v>
      </c>
      <c r="H14" s="32">
        <f>I14-0.3</f>
        <v>3.18</v>
      </c>
      <c r="I14" s="32">
        <v>3.48</v>
      </c>
      <c r="J14" s="32" t="s">
        <v>50</v>
      </c>
      <c r="K14" s="32">
        <v>0.012</v>
      </c>
      <c r="L14" s="32">
        <f t="shared" si="0"/>
        <v>3.48</v>
      </c>
    </row>
    <row r="15" s="4" customFormat="1" ht="51" customHeight="1" spans="1:12">
      <c r="A15" s="29" t="s">
        <v>51</v>
      </c>
      <c r="B15" s="29" t="s">
        <v>52</v>
      </c>
      <c r="C15" s="29" t="s">
        <v>53</v>
      </c>
      <c r="D15" s="30">
        <v>12014</v>
      </c>
      <c r="E15" s="31">
        <f t="shared" si="1"/>
        <v>600.7</v>
      </c>
      <c r="F15" s="31">
        <f t="shared" si="2"/>
        <v>12614.7</v>
      </c>
      <c r="G15" s="35"/>
      <c r="H15" s="35"/>
      <c r="I15" s="35"/>
      <c r="J15" s="35"/>
      <c r="K15" s="35"/>
      <c r="L15" s="35">
        <f t="shared" si="0"/>
        <v>0</v>
      </c>
    </row>
    <row r="16" s="4" customFormat="1" ht="53" customHeight="1" spans="1:12">
      <c r="A16" s="29" t="s">
        <v>54</v>
      </c>
      <c r="B16" s="29" t="s">
        <v>55</v>
      </c>
      <c r="C16" s="29" t="s">
        <v>56</v>
      </c>
      <c r="D16" s="30">
        <v>2214</v>
      </c>
      <c r="E16" s="31">
        <f t="shared" si="1"/>
        <v>110.7</v>
      </c>
      <c r="F16" s="31">
        <f t="shared" si="2"/>
        <v>2324.7</v>
      </c>
      <c r="G16" s="35"/>
      <c r="H16" s="35"/>
      <c r="I16" s="35"/>
      <c r="J16" s="35"/>
      <c r="K16" s="35"/>
      <c r="L16" s="35">
        <f t="shared" si="0"/>
        <v>0</v>
      </c>
    </row>
    <row r="17" s="4" customFormat="1" ht="49" customHeight="1" spans="1:12">
      <c r="A17" s="29" t="s">
        <v>57</v>
      </c>
      <c r="B17" s="29" t="s">
        <v>55</v>
      </c>
      <c r="C17" s="29" t="s">
        <v>58</v>
      </c>
      <c r="D17" s="30">
        <v>2214</v>
      </c>
      <c r="E17" s="31">
        <f t="shared" si="1"/>
        <v>110.7</v>
      </c>
      <c r="F17" s="31">
        <f t="shared" si="2"/>
        <v>2324.7</v>
      </c>
      <c r="G17" s="36"/>
      <c r="H17" s="36"/>
      <c r="I17" s="36"/>
      <c r="J17" s="36"/>
      <c r="K17" s="36"/>
      <c r="L17" s="36">
        <f t="shared" si="0"/>
        <v>0</v>
      </c>
    </row>
    <row r="18" s="4" customFormat="1" ht="36" customHeight="1" spans="1:12">
      <c r="A18" s="29"/>
      <c r="B18" s="29"/>
      <c r="C18" s="37"/>
      <c r="D18" s="38"/>
      <c r="E18" s="31"/>
      <c r="F18" s="31"/>
      <c r="G18" s="32"/>
      <c r="H18" s="32"/>
      <c r="I18" s="43"/>
      <c r="J18" s="43"/>
      <c r="K18" s="43"/>
      <c r="L18" s="43"/>
    </row>
    <row r="19" ht="47" customHeight="1" spans="1:12">
      <c r="A19" s="39" t="s">
        <v>59</v>
      </c>
      <c r="B19" s="40"/>
      <c r="C19" s="40"/>
      <c r="D19" s="41">
        <f>SUM(D9:D18)</f>
        <v>67551</v>
      </c>
      <c r="E19" s="41">
        <f>SUM(E9:E18)</f>
        <v>3377.55</v>
      </c>
      <c r="F19" s="41">
        <f>SUM(F9:F18)</f>
        <v>70928.55</v>
      </c>
      <c r="G19" s="41">
        <f>SUM(G9:G18)</f>
        <v>5</v>
      </c>
      <c r="H19" s="41"/>
      <c r="I19" s="41"/>
      <c r="J19" s="41"/>
      <c r="K19" s="41"/>
      <c r="L19" s="41">
        <f>SUM(L9:L17)</f>
        <v>22.79</v>
      </c>
    </row>
  </sheetData>
  <autoFilter ref="A7:K21">
    <extLst/>
  </autoFilter>
  <mergeCells count="19">
    <mergeCell ref="A1:K1"/>
    <mergeCell ref="A2:K2"/>
    <mergeCell ref="A3:C3"/>
    <mergeCell ref="D3:K3"/>
    <mergeCell ref="D4:K4"/>
    <mergeCell ref="D5:K5"/>
    <mergeCell ref="G12:G13"/>
    <mergeCell ref="G14:G17"/>
    <mergeCell ref="H12:H13"/>
    <mergeCell ref="H14:H17"/>
    <mergeCell ref="I12:I13"/>
    <mergeCell ref="I14:I17"/>
    <mergeCell ref="J12:J13"/>
    <mergeCell ref="J14:J17"/>
    <mergeCell ref="K12:K13"/>
    <mergeCell ref="K14:K17"/>
    <mergeCell ref="L12:L13"/>
    <mergeCell ref="L14:L17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2026-03-04T09:30:24Z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