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<sst xmlns="http://schemas.openxmlformats.org/spreadsheetml/2006/main" count="56" uniqueCount="53">
  <si>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</si>
  <si>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</si>
  <si>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</si>
  <si>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73597938793789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</si>
  <si>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</si>
  <si>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</si>
  <si>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</si>
  <si>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</si>
  <si>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</si>
  <si>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</si>
  <si>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</si>
  <si>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</si>
  <si>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</si>
  <si>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</si>
  <si>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</si>
  <si>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</si>
  <si>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</si>
  <si>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</si>
  <si>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</si>
  <si>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</si>
  <si>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</si>
  <si>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</si>
  <si>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</si>
  <si>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</si>
  <si>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</si>
  <si>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</si>
  <si>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</si>
  <si>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P26030854</t>
  </si>
  <si>
    <t xml:space="preserve">JJW-ST-003 </t>
  </si>
  <si>
    <t>S26030292</t>
  </si>
  <si>
    <t>197977 款，8350，
 151317 款，115， 
197878 款，3400，
152424 款，245，
198972 款，4120</t>
  </si>
  <si>
    <t>20.5CM</t>
  </si>
  <si>
    <t>21*37*30</t>
  </si>
  <si>
    <t>P26031214</t>
  </si>
  <si>
    <t>S26030426</t>
  </si>
  <si>
    <t>190007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</si>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</sst>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H15" sqref="H15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8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4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16230</v>
      </c>
      <c r="G9" s="50">
        <f>+F9*0.02</f>
        <v>324.6</v>
      </c>
      <c r="H9" s="50">
        <f>+F9+G9</f>
        <v>16554.6</v>
      </c>
      <c r="I9" s="66">
        <v>1</v>
      </c>
      <c r="J9" s="66">
        <f>K9-0.4</f>
        <v>5.54</v>
      </c>
      <c r="K9" s="67">
        <v>5.94</v>
      </c>
      <c r="L9" s="67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2525</v>
      </c>
      <c r="G10" s="50">
        <f>+F10*0.02</f>
        <v>50.5</v>
      </c>
      <c r="H10" s="50">
        <f>+F10+G10</f>
        <v>2575.5</v>
      </c>
      <c r="I10" s="68"/>
      <c r="J10" s="68">
        <f>K10-0.4</f>
        <v>-0.4</v>
      </c>
      <c r="K10" s="67"/>
      <c r="L10" s="67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5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15" spans="1:12">
      <c r="A15" s="56" t="s">
        <v>36</v>
      </c>
      <c r="B15" s="56"/>
      <c r="C15" s="57"/>
      <c r="D15" s="54"/>
      <c r="E15" s="54"/>
      <c r="F15" s="58">
        <f>SUM(F9:F14)</f>
        <v>18755</v>
      </c>
      <c r="G15" s="58">
        <f>SUM(G9:G14)</f>
        <v>375.1</v>
      </c>
      <c r="H15" s="58">
        <f>SUM(H9:H14)</f>
        <v>19130.1</v>
      </c>
      <c r="I15" s="69"/>
      <c r="J15" s="69">
        <f>SUM(J9:J14)</f>
        <v>5.14</v>
      </c>
      <c r="K15" s="69">
        <f>SUM(K9:K14)</f>
        <v>5.94</v>
      </c>
      <c r="L15" s="69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197977 款，8350，
 151317 款，115， 
197878 款，3400，
152424 款，245，
198972 款，4120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+箱单!H15</f>
        <v>19130.1</v>
      </c>
      <c r="C7" s="14"/>
    </row>
    <row r="8" s="1" customFormat="1" ht="41" customHeight="1" spans="1:3">
      <c r="A8" s="5" t="s">
        <v>47</v>
      </c>
      <c r="B8" s="12" t="str">
        <f>+箱单!L15</f>
        <v>21*37*30</v>
      </c>
      <c r="C8" s="16" t="s">
        <v>48</v>
      </c>
    </row>
    <row r="9" s="1" customFormat="1" ht="41" customHeight="1" spans="1:3">
      <c r="A9" s="5" t="s">
        <v>49</v>
      </c>
      <c r="B9" s="17">
        <f>+箱单!K15</f>
        <v>5.94</v>
      </c>
      <c r="C9" s="18" t="s">
        <v>50</v>
      </c>
    </row>
    <row r="10" s="1" customFormat="1" ht="41" customHeight="1" spans="1:3">
      <c r="A10" s="5" t="s">
        <v>51</v>
      </c>
      <c r="B10" s="10">
        <f>箱单!J15</f>
        <v>5.14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2026-03-05T10:13:36Z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