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<sst xmlns="http://schemas.openxmlformats.org/spreadsheetml/2006/main" count="51" uniqueCount="51">
  <si>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</si>
  <si>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</si>
  <si>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</si>
  <si>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SF1572109745968 哲铭服饰有限公司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</si>
  <si>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</si>
  <si>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</si>
  <si>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</si>
  <si>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</si>
  <si>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</si>
  <si>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</si>
  <si>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</si>
  <si>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</si>
  <si>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</si>
  <si>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</si>
  <si>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</si>
  <si>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</si>
  <si>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</si>
  <si>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</si>
  <si>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</si>
  <si>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</si>
  <si>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</si>
  <si>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</si>
  <si>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</si>
  <si>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</si>
  <si>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</si>
  <si>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</si>
  <si>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</si>
  <si>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</si>
  <si>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JJW-WL004-EF-BK 黑底主标</t>
  </si>
  <si>
    <t>黑色</t>
  </si>
  <si>
    <t>1-1</t>
  </si>
  <si>
    <t>35*25*25</t>
  </si>
  <si>
    <t>JJW-PL001-BK
黑底尺码标</t>
  </si>
  <si>
    <t>总计</t>
  </si>
  <si>
    <t>Factory name (工厂名称)</t>
  </si>
  <si>
    <t>（在此贴实样图片）</t>
  </si>
  <si>
    <t>PO. Number(订单号)</t>
  </si>
  <si>
    <t>P26021642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</si>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</sst>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6" borderId="17" applyNumberFormat="0" applyAlignment="0" applyProtection="0">
      <alignment vertical="center"/>
    </xf>
    <xf numFmtId="0" fontId="32" fillId="6" borderId="16" applyNumberFormat="0" applyAlignment="0" applyProtection="0">
      <alignment vertical="center"/>
    </xf>
    <xf numFmtId="0" fontId="33" fillId="7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178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0" fontId="18" fillId="2" borderId="6" xfId="0" applyNumberFormat="1" applyFont="1" applyFill="1" applyBorder="1" applyAlignment="1">
      <alignment horizontal="center" vertical="center" wrapText="1"/>
    </xf>
    <xf numFmtId="0" fontId="19" fillId="0" borderId="12" xfId="0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178" fontId="21" fillId="0" borderId="12" xfId="0" applyNumberFormat="1" applyFont="1" applyBorder="1" applyAlignment="1">
      <alignment horizontal="center" vertical="center"/>
    </xf>
    <xf numFmtId="179" fontId="21" fillId="0" borderId="12" xfId="0" applyNumberFormat="1" applyFont="1" applyBorder="1" applyAlignment="1">
      <alignment horizontal="center" vertical="center"/>
    </xf>
    <xf numFmtId="0" fontId="18" fillId="2" borderId="12" xfId="0" applyNumberFormat="1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21" fillId="0" borderId="11" xfId="0" applyFont="1" applyBorder="1" applyAlignment="1">
      <alignment vertical="center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59055</xdr:colOff>
      <xdr:row>1</xdr:row>
      <xdr:rowOff>349250</xdr:rowOff>
    </xdr:from>
    <xdr:to>
      <xdr:col>1</xdr:col>
      <xdr:colOff>1666240</xdr:colOff>
      <xdr:row>1</xdr:row>
      <xdr:rowOff>1574800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61210" y="603250"/>
          <a:ext cx="1607185" cy="1225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1687830</xdr:colOff>
      <xdr:row>1</xdr:row>
      <xdr:rowOff>654050</xdr:rowOff>
    </xdr:from>
    <xdr:to>
      <xdr:col>1</xdr:col>
      <xdr:colOff>2814320</xdr:colOff>
      <xdr:row>1</xdr:row>
      <xdr:rowOff>1367155</xdr:rowOff>
    </xdr:to>
    <xdr:pic>
      <xdr:nvPicPr>
        <xdr:cNvPr id="4" name="Picture 2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689985" y="908050"/>
          <a:ext cx="1126490" cy="7131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F5" sqref="F5:L5"/>
    </sheetView>
  </sheetViews>
  <sheetFormatPr defaultColWidth="9" defaultRowHeight="13.5"/>
  <cols>
    <col min="1" max="1" width="30.12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46090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170739</v>
      </c>
      <c r="C9" s="46" t="s">
        <v>29</v>
      </c>
      <c r="D9" s="45"/>
      <c r="E9" s="47"/>
      <c r="F9" s="48">
        <v>2300</v>
      </c>
      <c r="G9" s="49">
        <f t="shared" ref="G9:G22" si="0">F9*0.02</f>
        <v>46</v>
      </c>
      <c r="H9" s="49">
        <f t="shared" ref="H9:H22" si="1">F9+G9</f>
        <v>2346</v>
      </c>
      <c r="I9" s="50" t="s">
        <v>30</v>
      </c>
      <c r="J9" s="51">
        <v>1.5</v>
      </c>
      <c r="K9" s="51">
        <v>2</v>
      </c>
      <c r="L9" s="50" t="s">
        <v>31</v>
      </c>
    </row>
    <row r="10" ht="24" customHeight="1" spans="1:12">
      <c r="A10" s="52" t="s">
        <v>32</v>
      </c>
      <c r="B10" s="53"/>
      <c r="C10" s="54"/>
      <c r="D10" s="45"/>
      <c r="E10" s="47">
        <v>6</v>
      </c>
      <c r="F10" s="48">
        <v>118</v>
      </c>
      <c r="G10" s="49">
        <f t="shared" si="0"/>
        <v>2.36</v>
      </c>
      <c r="H10" s="49">
        <f t="shared" si="1"/>
        <v>120.36</v>
      </c>
      <c r="I10" s="55"/>
      <c r="J10" s="56"/>
      <c r="K10" s="56"/>
      <c r="L10" s="55"/>
    </row>
    <row r="11" ht="24" customHeight="1" spans="1:12">
      <c r="A11" s="57"/>
      <c r="B11" s="53"/>
      <c r="C11" s="54"/>
      <c r="D11" s="45"/>
      <c r="E11" s="47">
        <v>8</v>
      </c>
      <c r="F11" s="48">
        <v>411</v>
      </c>
      <c r="G11" s="49">
        <f t="shared" si="0"/>
        <v>8.22</v>
      </c>
      <c r="H11" s="49">
        <f t="shared" si="1"/>
        <v>419.22</v>
      </c>
      <c r="I11" s="55"/>
      <c r="J11" s="56"/>
      <c r="K11" s="56"/>
      <c r="L11" s="55"/>
    </row>
    <row r="12" ht="24" customHeight="1" spans="1:12">
      <c r="A12" s="57"/>
      <c r="B12" s="53"/>
      <c r="C12" s="54"/>
      <c r="D12" s="45"/>
      <c r="E12" s="47">
        <v>10</v>
      </c>
      <c r="F12" s="48">
        <v>528</v>
      </c>
      <c r="G12" s="49">
        <f t="shared" si="0"/>
        <v>10.56</v>
      </c>
      <c r="H12" s="49">
        <f t="shared" si="1"/>
        <v>538.56</v>
      </c>
      <c r="I12" s="55"/>
      <c r="J12" s="56"/>
      <c r="K12" s="56"/>
      <c r="L12" s="55"/>
    </row>
    <row r="13" ht="24" customHeight="1" spans="1:12">
      <c r="A13" s="57"/>
      <c r="B13" s="53"/>
      <c r="C13" s="54"/>
      <c r="D13" s="45"/>
      <c r="E13" s="47">
        <v>12</v>
      </c>
      <c r="F13" s="48">
        <v>570</v>
      </c>
      <c r="G13" s="49">
        <f t="shared" si="0"/>
        <v>11.4</v>
      </c>
      <c r="H13" s="49">
        <f t="shared" si="1"/>
        <v>581.4</v>
      </c>
      <c r="I13" s="55"/>
      <c r="J13" s="56"/>
      <c r="K13" s="56"/>
      <c r="L13" s="55"/>
    </row>
    <row r="14" ht="24" customHeight="1" spans="1:12">
      <c r="A14" s="57"/>
      <c r="B14" s="53"/>
      <c r="C14" s="54"/>
      <c r="D14" s="45"/>
      <c r="E14" s="47">
        <v>14</v>
      </c>
      <c r="F14" s="48">
        <v>424</v>
      </c>
      <c r="G14" s="49">
        <f t="shared" si="0"/>
        <v>8.48</v>
      </c>
      <c r="H14" s="49">
        <f t="shared" si="1"/>
        <v>432.48</v>
      </c>
      <c r="I14" s="55"/>
      <c r="J14" s="56"/>
      <c r="K14" s="56"/>
      <c r="L14" s="55"/>
    </row>
    <row r="15" ht="24" customHeight="1" spans="1:12">
      <c r="A15" s="57"/>
      <c r="B15" s="53"/>
      <c r="C15" s="54"/>
      <c r="D15" s="45"/>
      <c r="E15" s="47">
        <v>16</v>
      </c>
      <c r="F15" s="48">
        <v>249</v>
      </c>
      <c r="G15" s="49">
        <f t="shared" si="0"/>
        <v>4.98</v>
      </c>
      <c r="H15" s="49">
        <f t="shared" si="1"/>
        <v>253.98</v>
      </c>
      <c r="I15" s="55"/>
      <c r="J15" s="56"/>
      <c r="K15" s="56"/>
      <c r="L15" s="55"/>
    </row>
    <row r="16" ht="24" customHeight="1" spans="1:12">
      <c r="A16" s="58"/>
      <c r="B16" s="59"/>
      <c r="C16" s="59"/>
      <c r="D16" s="60"/>
      <c r="E16" s="60"/>
      <c r="F16" s="61"/>
      <c r="G16" s="62"/>
      <c r="H16" s="62"/>
      <c r="I16" s="62"/>
      <c r="J16" s="62"/>
      <c r="K16" s="62"/>
      <c r="L16" s="47"/>
    </row>
    <row r="17" ht="15" spans="1:12">
      <c r="A17" s="47" t="s">
        <v>33</v>
      </c>
      <c r="B17" s="63"/>
      <c r="C17" s="63"/>
      <c r="D17" s="63"/>
      <c r="E17" s="62"/>
      <c r="F17" s="64">
        <f>SUM(F9:F16)</f>
        <v>4600</v>
      </c>
      <c r="G17" s="64">
        <f>SUM(G9:G16)</f>
        <v>92</v>
      </c>
      <c r="H17" s="64">
        <f>SUM(H9:H16)</f>
        <v>4692</v>
      </c>
      <c r="I17" s="64" t="str">
        <f>I9</f>
        <v>1-1</v>
      </c>
      <c r="J17" s="65">
        <f>SUM(J9:J16)</f>
        <v>1.5</v>
      </c>
      <c r="K17" s="65">
        <f>SUM(K9:K16)</f>
        <v>2</v>
      </c>
      <c r="L17" s="64" t="str">
        <f>L9</f>
        <v>35*25*25</v>
      </c>
    </row>
  </sheetData>
  <mergeCells count="12">
    <mergeCell ref="B4:E4"/>
    <mergeCell ref="F4:L4"/>
    <mergeCell ref="B5:E5"/>
    <mergeCell ref="F5:L5"/>
    <mergeCell ref="A10:A15"/>
    <mergeCell ref="B9:B15"/>
    <mergeCell ref="C9:C15"/>
    <mergeCell ref="I9:I15"/>
    <mergeCell ref="J9:J15"/>
    <mergeCell ref="K9:K15"/>
    <mergeCell ref="L9:L15"/>
    <mergeCell ref="A1:L3"/>
  </mergeCells>
  <pageMargins left="0.7" right="0.7" top="0.75" bottom="0.75" header="0.3" footer="0.3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D5" sqref="D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>
        <v>170739</v>
      </c>
      <c r="C4" s="10"/>
    </row>
    <row r="5" ht="41" customHeight="1" spans="1:3">
      <c r="A5" s="4" t="s">
        <v>40</v>
      </c>
      <c r="B5" s="11" t="str">
        <f>箱单!A9&amp;"+"&amp;箱单!A10</f>
        <v>JJW-WL004-EF-BK 黑底主标+JJW-PL001-BK
黑底尺码标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箱单!F17</f>
        <v>4600</v>
      </c>
      <c r="C7" s="14"/>
    </row>
    <row r="8" ht="41" customHeight="1" spans="1:3">
      <c r="A8" s="4" t="s">
        <v>45</v>
      </c>
      <c r="B8" s="11" t="str">
        <f>箱单!L9</f>
        <v>35*25*25</v>
      </c>
      <c r="C8" s="15" t="s">
        <v>46</v>
      </c>
    </row>
    <row r="9" ht="41" customHeight="1" spans="1:3">
      <c r="A9" s="4" t="s">
        <v>47</v>
      </c>
      <c r="B9" s="16" t="str">
        <f>箱单!K9&amp;"KG"</f>
        <v>2KG</v>
      </c>
      <c r="C9" s="17" t="s">
        <v>48</v>
      </c>
    </row>
    <row r="10" ht="41" customHeight="1" spans="1:3">
      <c r="A10" s="4" t="s">
        <v>49</v>
      </c>
      <c r="B10" s="13" t="str">
        <f>箱单!J9&amp;"KG"</f>
        <v>1.5KG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2026-03-09T06:08:22Z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59BAE4274D1A46879A2FF31D805F679D_13</vt:lpwstr>
  </property>
  <property fmtid="{D5CDD505-2E9C-101B-9397-08002B2CF9AE}" pid="4" name="CalculationRule">
    <vt:i4>0</vt:i4>
  </property>
</Properties>
</file>