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Sheet1!$A$7:$K$24</definedName>
    <definedName name="Ext">[1]LUT!$G$2</definedName>
    <definedName name="Gender">[1]LUT!$I$1:$BI$1</definedName>
    <definedName name="_xlnm.Print_Area" localSheetId="0">Sheet1!$A$1:$K$22</definedName>
  </definedNames>
  <calcPr calcId="144525"/>
</workbook>
</file>

<file path=xl/sharedStrings.xml><?xml version="1.0" encoding="utf-8"?>
<sst xmlns="http://schemas.openxmlformats.org/spreadsheetml/2006/main" count="66" uniqueCount="58">
  <si>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</si>
  <si>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</si>
  <si>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</si>
  <si>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</si>
  <si>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邮政快递：8426855625613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</si>
  <si>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</si>
  <si>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</si>
  <si>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</si>
  <si>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</si>
  <si>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</si>
  <si>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</si>
  <si>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</si>
  <si>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</si>
  <si>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</si>
  <si>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</si>
  <si>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</si>
  <si>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</si>
  <si>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</si>
  <si>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</si>
  <si>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</si>
  <si>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</si>
  <si>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</si>
  <si>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</si>
  <si>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</si>
  <si>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</si>
  <si>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</si>
  <si>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</si>
  <si>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</si>
  <si>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RCCT1067438</t>
  </si>
  <si>
    <t>MRZCALL064-米黄色-8CM，800</t>
  </si>
  <si>
    <t>1067-009南美单 款</t>
  </si>
  <si>
    <t>21*37*30</t>
  </si>
  <si>
    <t>RCTL26090</t>
  </si>
  <si>
    <t>MRZCSRP001-红色棉绳-33CM，50</t>
  </si>
  <si>
    <t>5344/615-504，919 主单 补单1 款</t>
  </si>
  <si>
    <t>RCTL26091</t>
  </si>
  <si>
    <t>5344/600-428 主单 补单1 款</t>
  </si>
  <si>
    <t>QWZARA15023</t>
  </si>
  <si>
    <t>MRZCALL062-米黄色吊粒-21CM，155</t>
  </si>
  <si>
    <t>RC-117964，POORD335767，（4/16） 1492/636 南美单 款</t>
  </si>
  <si>
    <t>QWZARA15024</t>
  </si>
  <si>
    <t>MRZCALL062-米黄色吊粒-21CM，160</t>
  </si>
  <si>
    <t>RC-117965，POORD335772，（4/16） 1492/634 南美单 款</t>
  </si>
  <si>
    <t>QWZARA15027</t>
  </si>
  <si>
    <t>MRZCALL062-米黄色吊粒-21CM，120</t>
  </si>
  <si>
    <t>RC-117968，POORD335788，（4/13） 1492/628 南美单 款</t>
  </si>
  <si>
    <t>MRZCALL063-米黄色-14.5CM，155</t>
  </si>
  <si>
    <t>MRZCALL063-米黄色-14.5CM，160</t>
  </si>
  <si>
    <t>QWZARA15026</t>
  </si>
  <si>
    <t>MRZCALL063-米黄色-14.5CM，120</t>
  </si>
  <si>
    <t>RC-117967，POORD335783，（4/13） 1492/633 南美单 款</t>
  </si>
  <si>
    <t>QWZARA15028</t>
  </si>
  <si>
    <t>MRZCALL063-米黄色-14.5CM，165</t>
  </si>
  <si>
    <t>RC-117969，（4/13） 1492/629 南美单 款</t>
  </si>
  <si>
    <t>AXTLEFT234</t>
  </si>
  <si>
    <t>LTLOP25002-最新白色吊绳（80%cotton bci 20%recycled pes）-32CM，10500</t>
  </si>
  <si>
    <t>5702/201 ARDORA 440码 款，5250
5702/201 ARDORA 620码 款，5250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</si>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</sst>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="130" zoomScaleNormal="100" topLeftCell="A11" workbookViewId="0">
      <selection activeCell="L17" sqref="L17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46087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6" customHeight="1" spans="1:11">
      <c r="A9" s="29" t="s">
        <v>28</v>
      </c>
      <c r="B9" s="29" t="s">
        <v>29</v>
      </c>
      <c r="C9" s="30" t="s">
        <v>30</v>
      </c>
      <c r="D9" s="31">
        <v>800</v>
      </c>
      <c r="E9" s="32">
        <f>+D9*0.05</f>
        <v>40</v>
      </c>
      <c r="F9" s="32">
        <f>+D9+E9</f>
        <v>840</v>
      </c>
      <c r="G9" s="33">
        <v>1</v>
      </c>
      <c r="H9" s="33">
        <f>I9-0.4</f>
        <v>5.62</v>
      </c>
      <c r="I9" s="41">
        <v>6.02</v>
      </c>
      <c r="J9" s="41" t="s">
        <v>31</v>
      </c>
      <c r="K9" s="33">
        <v>0.023</v>
      </c>
    </row>
    <row r="10" s="4" customFormat="1" ht="46" customHeight="1" spans="1:11">
      <c r="A10" s="29" t="s">
        <v>32</v>
      </c>
      <c r="B10" s="29" t="s">
        <v>33</v>
      </c>
      <c r="C10" s="30" t="s">
        <v>34</v>
      </c>
      <c r="D10" s="31">
        <v>50</v>
      </c>
      <c r="E10" s="32">
        <f>+D10*0.05</f>
        <v>2.5</v>
      </c>
      <c r="F10" s="32">
        <f>+D10+E10</f>
        <v>52.5</v>
      </c>
      <c r="G10" s="33"/>
      <c r="H10" s="33"/>
      <c r="I10" s="42"/>
      <c r="J10" s="42"/>
      <c r="K10" s="33"/>
    </row>
    <row r="11" s="4" customFormat="1" ht="46" customHeight="1" spans="1:11">
      <c r="A11" s="29" t="s">
        <v>35</v>
      </c>
      <c r="B11" s="29" t="s">
        <v>33</v>
      </c>
      <c r="C11" s="30" t="s">
        <v>36</v>
      </c>
      <c r="D11" s="31">
        <v>50</v>
      </c>
      <c r="E11" s="32">
        <f t="shared" ref="E11:E20" si="0">D11*0.05</f>
        <v>2.5</v>
      </c>
      <c r="F11" s="32">
        <f t="shared" ref="F11:F20" si="1">D11+E11</f>
        <v>52.5</v>
      </c>
      <c r="G11" s="34"/>
      <c r="H11" s="34"/>
      <c r="I11" s="42"/>
      <c r="J11" s="42"/>
      <c r="K11" s="34"/>
    </row>
    <row r="12" s="4" customFormat="1" ht="46" customHeight="1" spans="1:11">
      <c r="A12" s="29" t="s">
        <v>37</v>
      </c>
      <c r="B12" s="29" t="s">
        <v>38</v>
      </c>
      <c r="C12" s="30" t="s">
        <v>39</v>
      </c>
      <c r="D12" s="31">
        <v>155</v>
      </c>
      <c r="E12" s="32">
        <f t="shared" si="0"/>
        <v>7.75</v>
      </c>
      <c r="F12" s="32">
        <f t="shared" si="1"/>
        <v>162.75</v>
      </c>
      <c r="G12" s="34"/>
      <c r="H12" s="34"/>
      <c r="I12" s="42"/>
      <c r="J12" s="42"/>
      <c r="K12" s="34"/>
    </row>
    <row r="13" s="4" customFormat="1" ht="46" customHeight="1" spans="1:11">
      <c r="A13" s="29" t="s">
        <v>40</v>
      </c>
      <c r="B13" s="29" t="s">
        <v>41</v>
      </c>
      <c r="C13" s="30" t="s">
        <v>42</v>
      </c>
      <c r="D13" s="31">
        <v>160</v>
      </c>
      <c r="E13" s="32">
        <f t="shared" si="0"/>
        <v>8</v>
      </c>
      <c r="F13" s="32">
        <f t="shared" si="1"/>
        <v>168</v>
      </c>
      <c r="G13" s="34"/>
      <c r="H13" s="34"/>
      <c r="I13" s="42"/>
      <c r="J13" s="42"/>
      <c r="K13" s="34"/>
    </row>
    <row r="14" s="4" customFormat="1" ht="46" customHeight="1" spans="1:11">
      <c r="A14" s="29" t="s">
        <v>43</v>
      </c>
      <c r="B14" s="29" t="s">
        <v>44</v>
      </c>
      <c r="C14" s="30" t="s">
        <v>45</v>
      </c>
      <c r="D14" s="31">
        <v>120</v>
      </c>
      <c r="E14" s="32">
        <f t="shared" si="0"/>
        <v>6</v>
      </c>
      <c r="F14" s="32">
        <f t="shared" si="1"/>
        <v>126</v>
      </c>
      <c r="G14" s="34"/>
      <c r="H14" s="34"/>
      <c r="I14" s="42"/>
      <c r="J14" s="42"/>
      <c r="K14" s="34"/>
    </row>
    <row r="15" s="4" customFormat="1" ht="46" customHeight="1" spans="1:11">
      <c r="A15" s="29" t="s">
        <v>37</v>
      </c>
      <c r="B15" s="29" t="s">
        <v>46</v>
      </c>
      <c r="C15" s="30" t="s">
        <v>39</v>
      </c>
      <c r="D15" s="31">
        <v>155</v>
      </c>
      <c r="E15" s="32">
        <f t="shared" si="0"/>
        <v>7.75</v>
      </c>
      <c r="F15" s="32">
        <f t="shared" si="1"/>
        <v>162.75</v>
      </c>
      <c r="G15" s="34"/>
      <c r="H15" s="34"/>
      <c r="I15" s="42"/>
      <c r="J15" s="42"/>
      <c r="K15" s="34"/>
    </row>
    <row r="16" s="4" customFormat="1" ht="46" customHeight="1" spans="1:11">
      <c r="A16" s="29" t="s">
        <v>40</v>
      </c>
      <c r="B16" s="29" t="s">
        <v>47</v>
      </c>
      <c r="C16" s="30" t="s">
        <v>42</v>
      </c>
      <c r="D16" s="31">
        <v>160</v>
      </c>
      <c r="E16" s="32">
        <f t="shared" si="0"/>
        <v>8</v>
      </c>
      <c r="F16" s="32">
        <f t="shared" si="1"/>
        <v>168</v>
      </c>
      <c r="G16" s="34"/>
      <c r="H16" s="34"/>
      <c r="I16" s="42"/>
      <c r="J16" s="42"/>
      <c r="K16" s="34"/>
    </row>
    <row r="17" s="4" customFormat="1" ht="46" customHeight="1" spans="1:11">
      <c r="A17" s="29" t="s">
        <v>48</v>
      </c>
      <c r="B17" s="29" t="s">
        <v>49</v>
      </c>
      <c r="C17" s="30" t="s">
        <v>50</v>
      </c>
      <c r="D17" s="31">
        <v>120</v>
      </c>
      <c r="E17" s="32">
        <f t="shared" si="0"/>
        <v>6</v>
      </c>
      <c r="F17" s="32">
        <f t="shared" si="1"/>
        <v>126</v>
      </c>
      <c r="G17" s="34"/>
      <c r="H17" s="34"/>
      <c r="I17" s="42"/>
      <c r="J17" s="42"/>
      <c r="K17" s="34"/>
    </row>
    <row r="18" s="4" customFormat="1" ht="46" customHeight="1" spans="1:11">
      <c r="A18" s="29" t="s">
        <v>43</v>
      </c>
      <c r="B18" s="29" t="s">
        <v>49</v>
      </c>
      <c r="C18" s="30" t="s">
        <v>45</v>
      </c>
      <c r="D18" s="31">
        <v>120</v>
      </c>
      <c r="E18" s="32">
        <f t="shared" si="0"/>
        <v>6</v>
      </c>
      <c r="F18" s="32">
        <f t="shared" si="1"/>
        <v>126</v>
      </c>
      <c r="G18" s="34"/>
      <c r="H18" s="34"/>
      <c r="I18" s="42"/>
      <c r="J18" s="42"/>
      <c r="K18" s="34"/>
    </row>
    <row r="19" s="4" customFormat="1" ht="46" customHeight="1" spans="1:11">
      <c r="A19" s="29" t="s">
        <v>51</v>
      </c>
      <c r="B19" s="29" t="s">
        <v>52</v>
      </c>
      <c r="C19" s="30" t="s">
        <v>53</v>
      </c>
      <c r="D19" s="31">
        <v>165</v>
      </c>
      <c r="E19" s="32">
        <f t="shared" si="0"/>
        <v>8.25</v>
      </c>
      <c r="F19" s="32">
        <f t="shared" si="1"/>
        <v>173.25</v>
      </c>
      <c r="G19" s="34"/>
      <c r="H19" s="34"/>
      <c r="I19" s="42"/>
      <c r="J19" s="42"/>
      <c r="K19" s="34"/>
    </row>
    <row r="20" s="4" customFormat="1" ht="54" customHeight="1" spans="1:11">
      <c r="A20" s="29" t="s">
        <v>54</v>
      </c>
      <c r="B20" s="29" t="s">
        <v>55</v>
      </c>
      <c r="C20" s="30" t="s">
        <v>56</v>
      </c>
      <c r="D20" s="31">
        <f>5250+5250</f>
        <v>10500</v>
      </c>
      <c r="E20" s="32">
        <f t="shared" si="0"/>
        <v>525</v>
      </c>
      <c r="F20" s="32">
        <f t="shared" si="1"/>
        <v>11025</v>
      </c>
      <c r="G20" s="34"/>
      <c r="H20" s="34"/>
      <c r="I20" s="43"/>
      <c r="J20" s="43"/>
      <c r="K20" s="34"/>
    </row>
    <row r="21" s="4" customFormat="1" ht="26" customHeight="1" spans="1:11">
      <c r="A21" s="35"/>
      <c r="B21" s="35"/>
      <c r="C21" s="35"/>
      <c r="D21" s="36"/>
      <c r="E21" s="32"/>
      <c r="F21" s="32"/>
      <c r="G21" s="33"/>
      <c r="H21" s="33"/>
      <c r="I21" s="44"/>
      <c r="J21" s="44"/>
      <c r="K21" s="44"/>
    </row>
    <row r="22" ht="47" customHeight="1" spans="1:11">
      <c r="A22" s="37" t="s">
        <v>57</v>
      </c>
      <c r="B22" s="38"/>
      <c r="C22" s="38"/>
      <c r="D22" s="39">
        <f>SUM(D9:D21)</f>
        <v>12555</v>
      </c>
      <c r="E22" s="39">
        <f>SUM(E9:E21)</f>
        <v>627.75</v>
      </c>
      <c r="F22" s="39">
        <f>SUM(F9:F21)</f>
        <v>13182.75</v>
      </c>
      <c r="G22" s="39">
        <f>SUM(G9:G21)</f>
        <v>1</v>
      </c>
      <c r="H22" s="39"/>
      <c r="I22" s="39"/>
      <c r="J22" s="39"/>
      <c r="K22" s="39"/>
    </row>
  </sheetData>
  <autoFilter ref="A7:K24">
    <extLst/>
  </autoFilter>
  <mergeCells count="12">
    <mergeCell ref="A1:K1"/>
    <mergeCell ref="A2:K2"/>
    <mergeCell ref="A3:C3"/>
    <mergeCell ref="D3:K3"/>
    <mergeCell ref="D4:K4"/>
    <mergeCell ref="D5:K5"/>
    <mergeCell ref="G9:G20"/>
    <mergeCell ref="H9:H20"/>
    <mergeCell ref="I9:I20"/>
    <mergeCell ref="J9:J20"/>
    <mergeCell ref="K9:K20"/>
    <mergeCell ref="A4:C5"/>
  </mergeCells>
  <pageMargins left="0.747916666666667" right="0" top="0" bottom="0" header="0.298611111111111" footer="0.298611111111111"/>
  <pageSetup paperSize="9" scale="69" orientation="landscape" horizontalDpi="600"/>
  <headerFooter alignWithMargins="0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