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箱单" sheetId="1" r:id="rId1"/>
    <sheet name="箱贴" sheetId="2" r:id="rId2"/>
  </sheets>
  <externalReferences>
    <externalReference r:id="rId3"/>
  </externalReferences>
  <calcPr calcId="144525"/>
</workbook>
</file>

<file path=xl/sharedStrings.xml><?xml version="1.0" encoding="utf-8"?>
<sst xmlns="http://schemas.openxmlformats.org/spreadsheetml/2006/main" count="51" uniqueCount="50">
  <si>
    <r>
      <rPr>
        <b/>
        <sz val="20"/>
        <color rgb="FF000000"/>
        <rFont val="宋体"/>
        <charset val="134"/>
      </rPr>
      <t xml:space="preserve">（Relay Packaging Group Delivery List）
</t>
    </r>
    <r>
      <rPr>
        <b/>
        <sz val="16"/>
        <color rgb="FF000000"/>
        <rFont val="宋体"/>
        <charset val="134"/>
      </rPr>
      <t>（上海汭珩包装科技有限公司出货清单）</t>
    </r>
  </si>
  <si>
    <t>Shipping Date 发货日期:</t>
  </si>
  <si>
    <t>中通快递单号:</t>
  </si>
  <si>
    <t>73598323879469</t>
  </si>
  <si>
    <t>ORDER NR</t>
  </si>
  <si>
    <t>Item Code</t>
  </si>
  <si>
    <t>ARTICLE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</si>
  <si>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</si>
  <si>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</si>
  <si>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</si>
  <si>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</si>
  <si>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</si>
  <si>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</si>
  <si>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</si>
  <si>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</si>
  <si>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</si>
  <si>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产品型号（含中文品名）</t>
  </si>
  <si>
    <t>客户单号</t>
  </si>
  <si>
    <t>PO</t>
  </si>
  <si>
    <t>尺码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</si>
  <si>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</si>
  <si>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</si>
  <si>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</si>
  <si>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</si>
  <si>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</si>
  <si>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</si>
  <si>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</si>
  <si>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P26031757</t>
  </si>
  <si>
    <t xml:space="preserve">JJW-ST-003 </t>
  </si>
  <si>
    <t>S26030650</t>
  </si>
  <si>
    <t>198939 152178 款</t>
  </si>
  <si>
    <t>20.5CM</t>
  </si>
  <si>
    <t>14*36*9</t>
  </si>
  <si>
    <t>总计</t>
  </si>
  <si>
    <t>Factory name (工厂名称)</t>
  </si>
  <si>
    <t>PO. Number(订单号)</t>
  </si>
  <si>
    <t>S25050263</t>
  </si>
  <si>
    <t>JUSTJEANS</t>
  </si>
  <si>
    <t>Style Code.(款号)</t>
  </si>
  <si>
    <t>Product Code.(产品编号)</t>
  </si>
  <si>
    <t>Carton No.(箱号):</t>
  </si>
  <si>
    <t>Inner Packages(包装方式）</t>
  </si>
  <si>
    <t>pcs/bundle</t>
  </si>
  <si>
    <t>SIZE/qty (尺码/数量)</t>
  </si>
  <si>
    <t>Carton Dimension（箱规）</t>
  </si>
  <si>
    <t>Country of Origin：</t>
  </si>
  <si>
    <t>Gross Weight（毛重）</t>
  </si>
  <si>
    <t>Made In China</t>
  </si>
  <si>
    <t>Net Weight（净重）</t>
  </si>
  <si>
    <t>Remark（备注）</t>
  </si>
</sst>
</file>

<file path=xl/styles.xml><?xml version="1.0" encoding="utf-8"?>
<styleSheet xmlns="http://schemas.openxmlformats.org/spreadsheetml/2006/main" xmlns:xr9="http://schemas.microsoft.com/office/spreadsheetml/2016/revision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  <numFmt numFmtId="178" formatCode="0.00_);[Red]\(0.00\)"/>
  </numFmts>
  <fonts count="47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36"/>
      <color indexed="47"/>
      <name val="Segoe Print"/>
      <charset val="0"/>
    </font>
    <font>
      <b/>
      <sz val="16"/>
      <color indexed="8"/>
      <name val="等线"/>
      <charset val="134"/>
    </font>
    <font>
      <sz val="12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b/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b/>
      <sz val="10"/>
      <color theme="1"/>
      <name val="宋体"/>
      <charset val="134"/>
      <scheme val="minor"/>
    </font>
    <font>
      <sz val="12"/>
      <name val="Arial"/>
      <charset val="0"/>
    </font>
    <font>
      <b/>
      <sz val="11"/>
      <name val="Calibri"/>
      <charset val="134"/>
    </font>
    <font>
      <b/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sz val="11"/>
      <color theme="1"/>
      <name val="等线"/>
      <charset val="134"/>
    </font>
    <font>
      <b/>
      <sz val="16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4" borderId="19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32" fillId="0" borderId="21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5" borderId="22" applyNumberFormat="0" applyAlignment="0" applyProtection="0">
      <alignment vertical="center"/>
    </xf>
    <xf numFmtId="0" fontId="34" fillId="6" borderId="23" applyNumberFormat="0" applyAlignment="0" applyProtection="0">
      <alignment vertical="center"/>
    </xf>
    <xf numFmtId="0" fontId="35" fillId="6" borderId="22" applyNumberFormat="0" applyAlignment="0" applyProtection="0">
      <alignment vertical="center"/>
    </xf>
    <xf numFmtId="0" fontId="36" fillId="7" borderId="24" applyNumberFormat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3" fillId="16" borderId="0" applyNumberFormat="0" applyBorder="0" applyAlignment="0" applyProtection="0">
      <alignment vertical="center"/>
    </xf>
    <xf numFmtId="0" fontId="43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3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3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3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4" fillId="0" borderId="0">
      <alignment vertical="center"/>
    </xf>
    <xf numFmtId="0" fontId="45" fillId="0" borderId="0"/>
  </cellStyleXfs>
  <cellXfs count="7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50" applyFont="1" applyBorder="1" applyAlignment="1">
      <alignment horizontal="center"/>
    </xf>
    <xf numFmtId="0" fontId="2" fillId="0" borderId="2" xfId="50" applyFont="1" applyBorder="1" applyAlignment="1">
      <alignment horizontal="center"/>
    </xf>
    <xf numFmtId="0" fontId="2" fillId="0" borderId="3" xfId="50" applyFont="1" applyBorder="1" applyAlignment="1">
      <alignment horizontal="center"/>
    </xf>
    <xf numFmtId="0" fontId="3" fillId="0" borderId="4" xfId="50" applyFont="1" applyBorder="1" applyAlignment="1">
      <alignment horizontal="left" vertical="center"/>
    </xf>
    <xf numFmtId="0" fontId="3" fillId="0" borderId="1" xfId="50" applyFont="1" applyBorder="1" applyAlignment="1">
      <alignment horizontal="left" vertical="center"/>
    </xf>
    <xf numFmtId="0" fontId="3" fillId="0" borderId="4" xfId="50" applyFont="1" applyBorder="1" applyAlignment="1">
      <alignment vertical="center"/>
    </xf>
    <xf numFmtId="0" fontId="3" fillId="0" borderId="1" xfId="50" applyFont="1" applyBorder="1" applyAlignment="1">
      <alignment horizontal="center" vertical="center" wrapText="1"/>
    </xf>
    <xf numFmtId="0" fontId="3" fillId="0" borderId="5" xfId="50" applyFont="1" applyBorder="1" applyAlignment="1">
      <alignment horizontal="center" vertical="center"/>
    </xf>
    <xf numFmtId="0" fontId="3" fillId="0" borderId="1" xfId="50" applyFont="1" applyBorder="1" applyAlignment="1">
      <alignment horizontal="center" vertical="center"/>
    </xf>
    <xf numFmtId="0" fontId="3" fillId="0" borderId="6" xfId="50" applyFont="1" applyBorder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0" fontId="3" fillId="0" borderId="7" xfId="50" applyFont="1" applyBorder="1" applyAlignment="1">
      <alignment vertical="center"/>
    </xf>
    <xf numFmtId="49" fontId="3" fillId="0" borderId="7" xfId="50" applyNumberFormat="1" applyFont="1" applyFill="1" applyBorder="1" applyAlignment="1">
      <alignment horizontal="center" vertical="center"/>
    </xf>
    <xf numFmtId="176" fontId="3" fillId="0" borderId="1" xfId="50" applyNumberFormat="1" applyFont="1" applyFill="1" applyBorder="1" applyAlignment="1">
      <alignment horizontal="center" vertical="center" wrapText="1"/>
    </xf>
    <xf numFmtId="0" fontId="3" fillId="0" borderId="8" xfId="50" applyFont="1" applyBorder="1" applyAlignment="1">
      <alignment horizontal="left" vertical="center"/>
    </xf>
    <xf numFmtId="0" fontId="3" fillId="0" borderId="1" xfId="50" applyNumberFormat="1" applyFont="1" applyBorder="1" applyAlignment="1">
      <alignment horizontal="center" vertical="center"/>
    </xf>
    <xf numFmtId="0" fontId="3" fillId="0" borderId="7" xfId="50" applyFont="1" applyBorder="1" applyAlignment="1">
      <alignment horizontal="center" vertical="center"/>
    </xf>
    <xf numFmtId="0" fontId="4" fillId="0" borderId="0" xfId="0" applyFont="1">
      <alignment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14" fontId="7" fillId="2" borderId="0" xfId="0" applyNumberFormat="1" applyFont="1" applyFill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49" fontId="7" fillId="2" borderId="0" xfId="0" applyNumberFormat="1" applyFont="1" applyFill="1" applyAlignment="1">
      <alignment horizontal="left" vertical="center"/>
    </xf>
    <xf numFmtId="0" fontId="9" fillId="0" borderId="14" xfId="0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center" vertical="center"/>
    </xf>
    <xf numFmtId="0" fontId="12" fillId="0" borderId="14" xfId="0" applyFont="1" applyFill="1" applyBorder="1" applyAlignment="1">
      <alignment horizontal="center" vertical="center"/>
    </xf>
    <xf numFmtId="0" fontId="12" fillId="0" borderId="14" xfId="49" applyFont="1" applyFill="1" applyBorder="1" applyAlignment="1">
      <alignment horizontal="center" vertical="center" wrapText="1"/>
    </xf>
    <xf numFmtId="49" fontId="12" fillId="0" borderId="14" xfId="49" applyNumberFormat="1" applyFont="1" applyFill="1" applyBorder="1" applyAlignment="1">
      <alignment horizontal="center" vertical="center" wrapText="1"/>
    </xf>
    <xf numFmtId="177" fontId="12" fillId="0" borderId="14" xfId="49" applyNumberFormat="1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/>
    </xf>
    <xf numFmtId="0" fontId="13" fillId="0" borderId="14" xfId="49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49" fontId="15" fillId="0" borderId="14" xfId="49" applyNumberFormat="1" applyFont="1" applyFill="1" applyBorder="1" applyAlignment="1">
      <alignment horizontal="center" vertical="center" wrapText="1"/>
    </xf>
    <xf numFmtId="177" fontId="13" fillId="0" borderId="14" xfId="49" applyNumberFormat="1" applyFont="1" applyFill="1" applyBorder="1" applyAlignment="1">
      <alignment horizontal="center" vertical="center" wrapText="1"/>
    </xf>
    <xf numFmtId="0" fontId="16" fillId="0" borderId="14" xfId="0" applyFont="1" applyBorder="1" applyAlignment="1">
      <alignment horizontal="left" vertical="center"/>
    </xf>
    <xf numFmtId="0" fontId="17" fillId="2" borderId="14" xfId="0" applyNumberFormat="1" applyFont="1" applyFill="1" applyBorder="1" applyAlignment="1">
      <alignment horizontal="left" vertical="center"/>
    </xf>
    <xf numFmtId="0" fontId="18" fillId="0" borderId="14" xfId="0" applyFont="1" applyFill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20" fillId="2" borderId="14" xfId="0" applyFont="1" applyFill="1" applyBorder="1" applyAlignment="1" applyProtection="1">
      <alignment horizontal="center" vertical="center" shrinkToFit="1"/>
    </xf>
    <xf numFmtId="176" fontId="16" fillId="0" borderId="14" xfId="0" applyNumberFormat="1" applyFont="1" applyBorder="1" applyAlignment="1">
      <alignment horizontal="center" vertical="center"/>
    </xf>
    <xf numFmtId="0" fontId="21" fillId="0" borderId="14" xfId="0" applyFont="1" applyFill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/>
    </xf>
    <xf numFmtId="0" fontId="17" fillId="2" borderId="14" xfId="0" applyFont="1" applyFill="1" applyBorder="1" applyAlignment="1">
      <alignment horizontal="left" vertical="center"/>
    </xf>
    <xf numFmtId="0" fontId="22" fillId="0" borderId="14" xfId="0" applyFont="1" applyBorder="1" applyAlignment="1">
      <alignment horizontal="center" vertical="center"/>
    </xf>
    <xf numFmtId="0" fontId="22" fillId="0" borderId="14" xfId="0" applyFont="1" applyBorder="1" applyAlignment="1">
      <alignment vertical="center"/>
    </xf>
    <xf numFmtId="0" fontId="17" fillId="2" borderId="14" xfId="0" applyFont="1" applyFill="1" applyBorder="1" applyAlignment="1">
      <alignment horizontal="left" vertical="center" wrapText="1"/>
    </xf>
    <xf numFmtId="0" fontId="21" fillId="0" borderId="14" xfId="0" applyFont="1" applyFill="1" applyBorder="1" applyAlignment="1">
      <alignment vertical="center" wrapText="1"/>
    </xf>
    <xf numFmtId="176" fontId="22" fillId="3" borderId="14" xfId="0" applyNumberFormat="1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178" fontId="12" fillId="0" borderId="14" xfId="49" applyNumberFormat="1" applyFont="1" applyFill="1" applyBorder="1" applyAlignment="1">
      <alignment horizontal="center" vertical="center" wrapText="1"/>
    </xf>
    <xf numFmtId="49" fontId="13" fillId="0" borderId="14" xfId="49" applyNumberFormat="1" applyFont="1" applyFill="1" applyBorder="1" applyAlignment="1">
      <alignment horizontal="center" vertical="center" wrapText="1"/>
    </xf>
    <xf numFmtId="178" fontId="13" fillId="0" borderId="14" xfId="49" applyNumberFormat="1" applyFont="1" applyFill="1" applyBorder="1" applyAlignment="1">
      <alignment horizontal="center" vertical="center" wrapText="1"/>
    </xf>
    <xf numFmtId="0" fontId="23" fillId="2" borderId="18" xfId="0" applyFont="1" applyFill="1" applyBorder="1" applyAlignment="1" applyProtection="1">
      <alignment horizontal="center" vertical="center" shrinkToFit="1"/>
    </xf>
    <xf numFmtId="0" fontId="4" fillId="0" borderId="14" xfId="0" applyFont="1" applyBorder="1" applyAlignment="1">
      <alignment horizontal="center" vertical="center"/>
    </xf>
    <xf numFmtId="0" fontId="24" fillId="0" borderId="14" xfId="0" applyFont="1" applyFill="1" applyBorder="1" applyAlignment="1" applyProtection="1">
      <alignment horizontal="center" vertical="center" shrinkToFit="1"/>
    </xf>
    <xf numFmtId="0" fontId="22" fillId="3" borderId="14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00B0F0"/>
    </indexed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0986;&#36135;&#28165;&#21333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箱单"/>
      <sheetName val="箱贴"/>
    </sheetNames>
    <sheetDataSet>
      <sheetData sheetId="0" refreshError="1">
        <row r="7">
          <cell r="I7" t="str">
            <v>1/1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7"/>
  <sheetViews>
    <sheetView tabSelected="1" workbookViewId="0">
      <selection activeCell="L10" sqref="L10"/>
    </sheetView>
  </sheetViews>
  <sheetFormatPr defaultColWidth="9" defaultRowHeight="13.5"/>
  <cols>
    <col min="1" max="1" width="15.125" customWidth="1"/>
    <col min="2" max="2" width="24.1833333333333" customWidth="1"/>
    <col min="3" max="3" width="14.75" customWidth="1"/>
    <col min="4" max="4" width="18.275" customWidth="1"/>
    <col min="5" max="5" width="10.5" customWidth="1"/>
    <col min="8" max="8" width="9.875"/>
    <col min="12" max="12" width="10.3666666666667" customWidth="1"/>
  </cols>
  <sheetData>
    <row r="1" spans="1:12">
      <c r="A1" s="20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59"/>
    </row>
    <row r="2" spans="1:12">
      <c r="A2" s="22"/>
      <c r="B2" s="23"/>
      <c r="C2" s="23"/>
      <c r="D2" s="23"/>
      <c r="E2" s="23"/>
      <c r="F2" s="23"/>
      <c r="G2" s="23"/>
      <c r="H2" s="23"/>
      <c r="I2" s="23"/>
      <c r="J2" s="23"/>
      <c r="K2" s="23"/>
      <c r="L2" s="60"/>
    </row>
    <row r="3" ht="26" customHeight="1" spans="1:12">
      <c r="A3" s="24"/>
      <c r="B3" s="25"/>
      <c r="C3" s="25"/>
      <c r="D3" s="25"/>
      <c r="E3" s="25"/>
      <c r="F3" s="25"/>
      <c r="G3" s="25"/>
      <c r="H3" s="25"/>
      <c r="I3" s="25"/>
      <c r="J3" s="25"/>
      <c r="K3" s="25"/>
      <c r="L3" s="61"/>
    </row>
    <row r="4" ht="24" customHeight="1" spans="1:12">
      <c r="A4" s="26"/>
      <c r="B4" s="26"/>
      <c r="C4" s="27" t="s">
        <v>1</v>
      </c>
      <c r="D4" s="27"/>
      <c r="E4" s="28">
        <v>46089</v>
      </c>
      <c r="F4" s="28"/>
      <c r="G4" s="28"/>
      <c r="H4" s="28"/>
      <c r="I4" s="28"/>
      <c r="J4" s="28"/>
      <c r="K4" s="28"/>
      <c r="L4" s="28"/>
    </row>
    <row r="5" ht="24" customHeight="1" spans="1:12">
      <c r="A5" s="26"/>
      <c r="B5" s="26"/>
      <c r="C5" s="29" t="s">
        <v>2</v>
      </c>
      <c r="D5" s="29"/>
      <c r="E5" s="30" t="s">
        <v>3</v>
      </c>
      <c r="F5" s="30"/>
      <c r="G5" s="30"/>
      <c r="H5" s="30"/>
      <c r="I5" s="30"/>
      <c r="J5" s="30"/>
      <c r="K5" s="30"/>
      <c r="L5" s="30"/>
    </row>
    <row r="6" ht="24" customHeight="1" spans="1:12">
      <c r="A6" s="31"/>
      <c r="B6" s="31"/>
      <c r="C6" s="31"/>
      <c r="D6" s="32"/>
      <c r="E6" s="32"/>
      <c r="F6" s="33"/>
      <c r="G6" s="34"/>
      <c r="H6" s="33"/>
      <c r="I6" s="62"/>
      <c r="J6" s="33"/>
      <c r="K6" s="33"/>
      <c r="L6" s="33"/>
    </row>
    <row r="7" ht="24" customHeight="1" spans="1:12">
      <c r="A7" s="35" t="s">
        <v>4</v>
      </c>
      <c r="B7" s="36" t="s">
        <v>5</v>
      </c>
      <c r="C7" s="37" t="s">
        <v>6</v>
      </c>
      <c r="D7" s="37" t="s">
        <v>6</v>
      </c>
      <c r="E7" s="37" t="s">
        <v>7</v>
      </c>
      <c r="F7" s="38" t="s">
        <v>8</v>
      </c>
      <c r="G7" s="38" t="s">
        <v>9</v>
      </c>
      <c r="H7" s="38" t="s">
        <v>10</v>
      </c>
      <c r="I7" s="37" t="s">
        <v>11</v>
      </c>
      <c r="J7" s="63" t="s">
        <v>12</v>
      </c>
      <c r="K7" s="63" t="s">
        <v>13</v>
      </c>
      <c r="L7" s="36" t="s">
        <v>14</v>
      </c>
    </row>
    <row r="8" ht="24" customHeight="1" spans="1:12">
      <c r="A8" s="39" t="s">
        <v>15</v>
      </c>
      <c r="B8" s="40" t="s">
        <v>16</v>
      </c>
      <c r="C8" s="41" t="s">
        <v>17</v>
      </c>
      <c r="D8" s="42" t="s">
        <v>18</v>
      </c>
      <c r="E8" s="42" t="s">
        <v>19</v>
      </c>
      <c r="F8" s="43" t="s">
        <v>20</v>
      </c>
      <c r="G8" s="43" t="s">
        <v>21</v>
      </c>
      <c r="H8" s="43" t="s">
        <v>22</v>
      </c>
      <c r="I8" s="64" t="s">
        <v>23</v>
      </c>
      <c r="J8" s="65" t="s">
        <v>24</v>
      </c>
      <c r="K8" s="65" t="s">
        <v>25</v>
      </c>
      <c r="L8" s="40" t="s">
        <v>26</v>
      </c>
    </row>
    <row r="9" s="19" customFormat="1" ht="42" customHeight="1" spans="1:12">
      <c r="A9" s="44" t="s">
        <v>27</v>
      </c>
      <c r="B9" s="45" t="s">
        <v>28</v>
      </c>
      <c r="C9" s="46" t="s">
        <v>29</v>
      </c>
      <c r="D9" s="47" t="s">
        <v>30</v>
      </c>
      <c r="E9" s="48" t="s">
        <v>31</v>
      </c>
      <c r="F9" s="49">
        <v>5700</v>
      </c>
      <c r="G9" s="50">
        <f>+F9*0.02</f>
        <v>114</v>
      </c>
      <c r="H9" s="50">
        <f>+F9+G9</f>
        <v>5814</v>
      </c>
      <c r="I9" s="66">
        <v>1</v>
      </c>
      <c r="J9" s="67">
        <f>K9-0.13</f>
        <v>1.76</v>
      </c>
      <c r="K9" s="68">
        <v>1.89</v>
      </c>
      <c r="L9" s="68" t="s">
        <v>32</v>
      </c>
    </row>
    <row r="10" ht="42" customHeight="1" spans="1:12">
      <c r="A10" s="44"/>
      <c r="B10" s="45"/>
      <c r="C10" s="51"/>
      <c r="D10" s="52"/>
      <c r="E10" s="52"/>
      <c r="F10" s="53"/>
      <c r="G10" s="54"/>
      <c r="H10" s="54"/>
      <c r="I10" s="54"/>
      <c r="J10" s="54"/>
      <c r="K10" s="54"/>
      <c r="L10" s="54"/>
    </row>
    <row r="11" ht="24" customHeight="1" spans="1:12">
      <c r="A11" s="52"/>
      <c r="B11" s="45"/>
      <c r="C11" s="51"/>
      <c r="D11" s="52"/>
      <c r="E11" s="52"/>
      <c r="F11" s="53"/>
      <c r="G11" s="54"/>
      <c r="H11" s="54"/>
      <c r="I11" s="54"/>
      <c r="J11" s="54"/>
      <c r="K11" s="54"/>
      <c r="L11" s="54"/>
    </row>
    <row r="12" ht="24" customHeight="1" spans="1:12">
      <c r="A12" s="52"/>
      <c r="B12" s="45"/>
      <c r="C12" s="51"/>
      <c r="D12" s="52"/>
      <c r="E12" s="52"/>
      <c r="F12" s="53"/>
      <c r="G12" s="55"/>
      <c r="H12" s="55"/>
      <c r="I12" s="55"/>
      <c r="J12" s="55"/>
      <c r="K12" s="55"/>
      <c r="L12" s="54"/>
    </row>
    <row r="13" ht="24" customHeight="1" spans="1:12">
      <c r="A13" s="52"/>
      <c r="B13" s="45"/>
      <c r="C13" s="51"/>
      <c r="D13" s="52"/>
      <c r="E13" s="52"/>
      <c r="F13" s="53"/>
      <c r="G13" s="55"/>
      <c r="H13" s="55"/>
      <c r="I13" s="55"/>
      <c r="J13" s="55"/>
      <c r="K13" s="55"/>
      <c r="L13" s="54"/>
    </row>
    <row r="14" ht="24" customHeight="1" spans="1:12">
      <c r="A14" s="53"/>
      <c r="B14" s="45"/>
      <c r="C14" s="51"/>
      <c r="D14" s="52"/>
      <c r="E14" s="52"/>
      <c r="F14" s="53"/>
      <c r="G14" s="55"/>
      <c r="H14" s="55"/>
      <c r="I14" s="55"/>
      <c r="J14" s="55"/>
      <c r="K14" s="55"/>
      <c r="L14" s="54"/>
    </row>
    <row r="15" ht="24" customHeight="1" spans="1:12">
      <c r="A15" s="53"/>
      <c r="B15" s="45"/>
      <c r="C15" s="51"/>
      <c r="D15" s="52"/>
      <c r="E15" s="52"/>
      <c r="F15" s="53"/>
      <c r="G15" s="55"/>
      <c r="H15" s="55"/>
      <c r="I15" s="55"/>
      <c r="J15" s="55"/>
      <c r="K15" s="55"/>
      <c r="L15" s="54"/>
    </row>
    <row r="16" ht="24" customHeight="1" spans="1:12">
      <c r="A16" s="53"/>
      <c r="B16" s="56"/>
      <c r="C16" s="51"/>
      <c r="D16" s="52"/>
      <c r="E16" s="52"/>
      <c r="F16" s="53"/>
      <c r="G16" s="55"/>
      <c r="H16" s="55"/>
      <c r="I16" s="55"/>
      <c r="J16" s="55"/>
      <c r="K16" s="55"/>
      <c r="L16" s="54"/>
    </row>
    <row r="17" ht="15" spans="1:12">
      <c r="A17" s="54" t="s">
        <v>33</v>
      </c>
      <c r="B17" s="54"/>
      <c r="C17" s="57"/>
      <c r="D17" s="55"/>
      <c r="E17" s="55"/>
      <c r="F17" s="58">
        <f>SUM(F9:F16)</f>
        <v>5700</v>
      </c>
      <c r="G17" s="58">
        <f>SUM(G9:G16)</f>
        <v>114</v>
      </c>
      <c r="H17" s="58">
        <f>SUM(H9:H16)</f>
        <v>5814</v>
      </c>
      <c r="I17" s="69"/>
      <c r="J17" s="69">
        <f>SUM(J9:J16)</f>
        <v>1.76</v>
      </c>
      <c r="K17" s="69">
        <f>SUM(K9:K16)</f>
        <v>1.89</v>
      </c>
      <c r="L17" s="69" t="str">
        <f>+L9</f>
        <v>14*36*9</v>
      </c>
    </row>
  </sheetData>
  <mergeCells count="5">
    <mergeCell ref="C4:D4"/>
    <mergeCell ref="E4:L4"/>
    <mergeCell ref="C5:D5"/>
    <mergeCell ref="E5:L5"/>
    <mergeCell ref="A1:L3"/>
  </mergeCells>
  <pageMargins left="0.7" right="0.7" top="0.75" bottom="0.75" header="0.3" footer="0.3"/>
  <pageSetup paperSize="9" scale="91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workbookViewId="0">
      <selection activeCell="E14" sqref="E14"/>
    </sheetView>
  </sheetViews>
  <sheetFormatPr defaultColWidth="9" defaultRowHeight="13.5" outlineLevelCol="2"/>
  <cols>
    <col min="1" max="1" width="35.25" customWidth="1"/>
    <col min="2" max="2" width="53.0916666666667" customWidth="1"/>
    <col min="3" max="3" width="26.3666666666667" customWidth="1"/>
  </cols>
  <sheetData>
    <row r="1" ht="41" customHeight="1" spans="1:3">
      <c r="A1" s="2"/>
      <c r="B1" s="3"/>
      <c r="C1" s="4"/>
    </row>
    <row r="2" s="1" customFormat="1" ht="69" customHeight="1" spans="1:3">
      <c r="A2" s="5" t="s">
        <v>34</v>
      </c>
      <c r="B2" s="6"/>
      <c r="C2" s="7"/>
    </row>
    <row r="3" s="1" customFormat="1" ht="41" customHeight="1" spans="1:3">
      <c r="A3" s="5" t="s">
        <v>35</v>
      </c>
      <c r="B3" s="8" t="s">
        <v>36</v>
      </c>
      <c r="C3" s="9" t="s">
        <v>37</v>
      </c>
    </row>
    <row r="4" s="1" customFormat="1" ht="41" customHeight="1" spans="1:3">
      <c r="A4" s="5" t="s">
        <v>38</v>
      </c>
      <c r="B4" s="10" t="str">
        <f>+箱单!D9</f>
        <v>198939 152178 款</v>
      </c>
      <c r="C4" s="11"/>
    </row>
    <row r="5" s="1" customFormat="1" ht="41" customHeight="1" spans="1:3">
      <c r="A5" s="5" t="s">
        <v>39</v>
      </c>
      <c r="B5" s="12" t="str">
        <f>+箱单!B9</f>
        <v>JJW-ST-003 </v>
      </c>
      <c r="C5" s="13" t="s">
        <v>40</v>
      </c>
    </row>
    <row r="6" s="1" customFormat="1" ht="41" customHeight="1" spans="1:3">
      <c r="A6" s="5" t="s">
        <v>41</v>
      </c>
      <c r="B6" s="10" t="s">
        <v>42</v>
      </c>
      <c r="C6" s="14" t="str">
        <f>[1]箱单!I7</f>
        <v>1/1</v>
      </c>
    </row>
    <row r="7" s="1" customFormat="1" ht="41" customHeight="1" spans="1:3">
      <c r="A7" s="5" t="s">
        <v>43</v>
      </c>
      <c r="B7" s="15">
        <f>+箱单!H17</f>
        <v>5814</v>
      </c>
      <c r="C7" s="14"/>
    </row>
    <row r="8" s="1" customFormat="1" ht="41" customHeight="1" spans="1:3">
      <c r="A8" s="5" t="s">
        <v>44</v>
      </c>
      <c r="B8" s="12" t="str">
        <f>+箱单!L17</f>
        <v>14*36*9</v>
      </c>
      <c r="C8" s="16" t="s">
        <v>45</v>
      </c>
    </row>
    <row r="9" s="1" customFormat="1" ht="41" customHeight="1" spans="1:3">
      <c r="A9" s="5" t="s">
        <v>46</v>
      </c>
      <c r="B9" s="17">
        <f>+箱单!K17</f>
        <v>1.89</v>
      </c>
      <c r="C9" s="18" t="s">
        <v>47</v>
      </c>
    </row>
    <row r="10" s="1" customFormat="1" ht="41" customHeight="1" spans="1:3">
      <c r="A10" s="5" t="s">
        <v>48</v>
      </c>
      <c r="B10" s="10">
        <f>箱单!J17</f>
        <v>1.76</v>
      </c>
      <c r="C10" s="18"/>
    </row>
    <row r="11" s="1" customFormat="1" ht="41" customHeight="1" spans="1:3">
      <c r="A11" s="5" t="s">
        <v>49</v>
      </c>
      <c r="B11" s="6"/>
      <c r="C11" s="11"/>
    </row>
  </sheetData>
  <mergeCells count="4">
    <mergeCell ref="A1:C1"/>
    <mergeCell ref="C3:C4"/>
    <mergeCell ref="C6:C7"/>
    <mergeCell ref="C9:C11"/>
  </mergeCells>
  <pageMargins left="0.7" right="0.7" top="0.75" bottom="0.75" header="0.3" footer="0.3"/>
  <pageSetup paperSize="9" scale="5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箱单</vt:lpstr>
      <vt:lpstr>箱贴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2026-03-08T09:27:30Z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935349D3D5A043ECAA97447EF7D8461D_13</vt:lpwstr>
  </property>
</Properties>
</file>