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Sheet1!$A$7:$K$18</definedName>
    <definedName name="Ext">[1]LUT!$G$2</definedName>
    <definedName name="Gender">[1]LUT!$I$1:$BI$1</definedName>
    <definedName name="_xlnm.Print_Area" localSheetId="0">Sheet1!$A$1:$K$16</definedName>
  </definedNames>
  <calcPr calcId="144525"/>
</workbook>
</file>

<file path=xl/sharedStrings.xml><?xml version="1.0" encoding="utf-8"?>
<sst xmlns="http://schemas.openxmlformats.org/spreadsheetml/2006/main" count="48" uniqueCount="45">
  <si>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</si>
  <si>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</si>
  <si>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</si>
  <si>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</si>
  <si>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邮政快递：8428441851413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</si>
  <si>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</si>
  <si>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</si>
  <si>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</si>
  <si>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</si>
  <si>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</si>
  <si>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</si>
  <si>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</si>
  <si>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</si>
  <si>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</si>
  <si>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</si>
  <si>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</si>
  <si>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</si>
  <si>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</si>
  <si>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</si>
  <si>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</si>
  <si>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</si>
  <si>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</si>
  <si>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</si>
  <si>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</si>
  <si>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</si>
  <si>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</si>
  <si>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</si>
  <si>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</si>
  <si>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RCZYXZH224</t>
  </si>
  <si>
    <t>ZHLOP25007-1厘米色蜡绳/新版-22CM，100</t>
  </si>
  <si>
    <t>2356/047/658/04 款</t>
  </si>
  <si>
    <t>21*37*15</t>
  </si>
  <si>
    <t>RCZYXZH225</t>
  </si>
  <si>
    <t>MRZCALL062-米黄色吊粒-21CM</t>
  </si>
  <si>
    <t>7189/047/712/01 款，124，
7189/047/712/02 款，134，
7189/047/712/03 款，79，
7189/047/712/04 款，224</t>
  </si>
  <si>
    <t>RCZYXZH226</t>
  </si>
  <si>
    <t>7188/047/712/01 款，754，
7188/047/712/03 款，204，
7188/047/712/04 款，364，
7188/047/712/08 款，104</t>
  </si>
  <si>
    <t>RCZYXZH227</t>
  </si>
  <si>
    <t>26590-04，7121/047/712/01 款，876，
26590-04，7121/047/712/03 款，136</t>
  </si>
  <si>
    <t>RCZYXZH228</t>
  </si>
  <si>
    <t>MRZCALL062-米黄色吊粒-21CM，223</t>
  </si>
  <si>
    <t>7148/047/807/01 款</t>
  </si>
  <si>
    <t>RCZYXZH229</t>
  </si>
  <si>
    <t>7149/047/717/01 款，163，
7149/047/717/02 款，113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</si>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</sst>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view="pageBreakPreview" zoomScale="115" zoomScaleNormal="100" topLeftCell="A3" workbookViewId="0">
      <selection activeCell="H9" sqref="H9:H1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4.675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46091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100</v>
      </c>
      <c r="E9" s="32">
        <f>+D9*0.05</f>
        <v>5</v>
      </c>
      <c r="F9" s="32">
        <f>+D9+E9</f>
        <v>105</v>
      </c>
      <c r="G9" s="33">
        <v>1</v>
      </c>
      <c r="H9" s="33">
        <f>I9-0.3</f>
        <v>0.8</v>
      </c>
      <c r="I9" s="41">
        <v>1.1</v>
      </c>
      <c r="J9" s="41" t="s">
        <v>31</v>
      </c>
      <c r="K9" s="33">
        <v>0.012</v>
      </c>
    </row>
    <row r="10" s="4" customFormat="1" ht="76" customHeight="1" spans="1:11">
      <c r="A10" s="29" t="s">
        <v>32</v>
      </c>
      <c r="B10" s="29" t="s">
        <v>33</v>
      </c>
      <c r="C10" s="30" t="s">
        <v>34</v>
      </c>
      <c r="D10" s="31">
        <f>124+134+79+224</f>
        <v>561</v>
      </c>
      <c r="E10" s="32">
        <f>D10*0.05</f>
        <v>28.05</v>
      </c>
      <c r="F10" s="32">
        <f>D10+E10</f>
        <v>589.05</v>
      </c>
      <c r="G10" s="34"/>
      <c r="H10" s="34"/>
      <c r="I10" s="42"/>
      <c r="J10" s="42"/>
      <c r="K10" s="34"/>
    </row>
    <row r="11" s="4" customFormat="1" ht="60" customHeight="1" spans="1:11">
      <c r="A11" s="29" t="s">
        <v>35</v>
      </c>
      <c r="B11" s="29" t="s">
        <v>33</v>
      </c>
      <c r="C11" s="30" t="s">
        <v>36</v>
      </c>
      <c r="D11" s="31">
        <f>754+204+364+104</f>
        <v>1426</v>
      </c>
      <c r="E11" s="32">
        <f>D11*0.05</f>
        <v>71.3</v>
      </c>
      <c r="F11" s="32">
        <f>D11+E11</f>
        <v>1497.3</v>
      </c>
      <c r="G11" s="34"/>
      <c r="H11" s="34"/>
      <c r="I11" s="42"/>
      <c r="J11" s="42"/>
      <c r="K11" s="34"/>
    </row>
    <row r="12" s="4" customFormat="1" ht="60" customHeight="1" spans="1:11">
      <c r="A12" s="29" t="s">
        <v>37</v>
      </c>
      <c r="B12" s="29" t="s">
        <v>33</v>
      </c>
      <c r="C12" s="30" t="s">
        <v>38</v>
      </c>
      <c r="D12" s="31">
        <f>876+136</f>
        <v>1012</v>
      </c>
      <c r="E12" s="32">
        <f>D12*0.05</f>
        <v>50.6</v>
      </c>
      <c r="F12" s="32">
        <f>D12+E12</f>
        <v>1062.6</v>
      </c>
      <c r="G12" s="34"/>
      <c r="H12" s="34"/>
      <c r="I12" s="42"/>
      <c r="J12" s="42"/>
      <c r="K12" s="34"/>
    </row>
    <row r="13" s="4" customFormat="1" ht="60" customHeight="1" spans="1:11">
      <c r="A13" s="29" t="s">
        <v>39</v>
      </c>
      <c r="B13" s="29" t="s">
        <v>40</v>
      </c>
      <c r="C13" s="30" t="s">
        <v>41</v>
      </c>
      <c r="D13" s="31">
        <v>223</v>
      </c>
      <c r="E13" s="32">
        <f>D13*0.05</f>
        <v>11.15</v>
      </c>
      <c r="F13" s="32">
        <f>D13+E13</f>
        <v>234.15</v>
      </c>
      <c r="G13" s="34"/>
      <c r="H13" s="34"/>
      <c r="I13" s="42"/>
      <c r="J13" s="42"/>
      <c r="K13" s="34"/>
    </row>
    <row r="14" s="4" customFormat="1" ht="60" customHeight="1" spans="1:11">
      <c r="A14" s="29" t="s">
        <v>42</v>
      </c>
      <c r="B14" s="29" t="s">
        <v>33</v>
      </c>
      <c r="C14" s="30" t="s">
        <v>43</v>
      </c>
      <c r="D14" s="31">
        <f>163+113</f>
        <v>276</v>
      </c>
      <c r="E14" s="32">
        <f>D14*0.05</f>
        <v>13.8</v>
      </c>
      <c r="F14" s="32">
        <f>D14+E14</f>
        <v>289.8</v>
      </c>
      <c r="G14" s="34"/>
      <c r="H14" s="34"/>
      <c r="I14" s="43"/>
      <c r="J14" s="43"/>
      <c r="K14" s="34"/>
    </row>
    <row r="15" s="4" customFormat="1" ht="39" customHeight="1" spans="1:11">
      <c r="A15" s="30"/>
      <c r="B15" s="30"/>
      <c r="C15" s="35"/>
      <c r="D15" s="36"/>
      <c r="E15" s="32"/>
      <c r="F15" s="32"/>
      <c r="G15" s="33"/>
      <c r="H15" s="33"/>
      <c r="I15" s="44"/>
      <c r="J15" s="44"/>
      <c r="K15" s="44"/>
    </row>
    <row r="16" ht="47" customHeight="1" spans="1:11">
      <c r="A16" s="37" t="s">
        <v>44</v>
      </c>
      <c r="B16" s="38"/>
      <c r="C16" s="38"/>
      <c r="D16" s="39">
        <f>SUM(D9:D15)</f>
        <v>3598</v>
      </c>
      <c r="E16" s="39">
        <f>SUM(E9:E15)</f>
        <v>179.9</v>
      </c>
      <c r="F16" s="39">
        <f>SUM(F9:F15)</f>
        <v>3777.9</v>
      </c>
      <c r="G16" s="39">
        <f>SUM(G9:G15)</f>
        <v>1</v>
      </c>
      <c r="H16" s="39"/>
      <c r="I16" s="39"/>
      <c r="J16" s="39"/>
      <c r="K16" s="39"/>
    </row>
  </sheetData>
  <autoFilter ref="A7:K18">
    <extLst/>
  </autoFilter>
  <mergeCells count="12">
    <mergeCell ref="A1:K1"/>
    <mergeCell ref="A2:K2"/>
    <mergeCell ref="A3:C3"/>
    <mergeCell ref="D3:K3"/>
    <mergeCell ref="D4:K4"/>
    <mergeCell ref="D5:K5"/>
    <mergeCell ref="G9:G14"/>
    <mergeCell ref="H9:H14"/>
    <mergeCell ref="I9:I14"/>
    <mergeCell ref="J9:J14"/>
    <mergeCell ref="K9:K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2026-03-10T09:38:57Z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