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<sst xmlns="http://schemas.openxmlformats.org/spreadsheetml/2006/main" count="38" uniqueCount="37">
  <si>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</si>
  <si>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</si>
  <si>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</si>
  <si>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</si>
  <si>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顺丰：SF1565458078865</t>
  </si>
  <si>
    <t>收件地址：管黑，15758448821，浙江省绍兴市柯桥区齐贤街道新浦村金瀚源物流园C6棚(进大门直行到底，再右转到底，最后一个大棚，C6大棚)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</si>
  <si>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</si>
  <si>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</si>
  <si>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</si>
  <si>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</si>
  <si>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</si>
  <si>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</si>
  <si>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</si>
  <si>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</si>
  <si>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</si>
  <si>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</si>
  <si>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</si>
  <si>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</si>
  <si>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</si>
  <si>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</si>
  <si>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</si>
  <si>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</si>
  <si>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</si>
  <si>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</si>
  <si>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</si>
  <si>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</si>
  <si>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</si>
  <si>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</si>
  <si>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</si>
  <si>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ZRJD26061</t>
  </si>
  <si>
    <t>ZRLOP26001-黑色-33CM，51800</t>
  </si>
  <si>
    <t>8372-472翻单 款</t>
  </si>
  <si>
    <t>30*37*30</t>
  </si>
  <si>
    <t>ZRJD26064</t>
  </si>
  <si>
    <t>ZRLOP26001-黑色-33CM，3万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</si>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</sst>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7" fillId="2" borderId="1" xfId="0" applyFont="1" applyFill="1" applyBorder="1" applyAlignment="1" applyProtection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topLeftCell="A2" workbookViewId="0">
      <selection activeCell="J11" sqref="J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46094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5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  <c r="L8" s="38" t="s">
        <v>28</v>
      </c>
    </row>
    <row r="9" ht="55.05" customHeight="1" spans="1:12">
      <c r="A9" s="26" t="s">
        <v>29</v>
      </c>
      <c r="B9" s="26" t="s">
        <v>30</v>
      </c>
      <c r="C9" s="27" t="s">
        <v>31</v>
      </c>
      <c r="D9" s="28">
        <v>51800</v>
      </c>
      <c r="E9" s="29">
        <f>+D9*0.05</f>
        <v>2590</v>
      </c>
      <c r="F9" s="29">
        <f>+D9+E9</f>
        <v>54390</v>
      </c>
      <c r="G9" s="30">
        <v>1</v>
      </c>
      <c r="H9" s="30">
        <f>I9-0.58</f>
        <v>10.09</v>
      </c>
      <c r="I9" s="39">
        <v>10.67</v>
      </c>
      <c r="J9" s="39" t="s">
        <v>32</v>
      </c>
      <c r="K9" s="30">
        <v>0.033</v>
      </c>
      <c r="L9" s="40">
        <f>I9*G9</f>
        <v>10.67</v>
      </c>
    </row>
    <row r="10" customFormat="1" ht="55" customHeight="1" spans="1:12">
      <c r="A10" s="26" t="s">
        <v>33</v>
      </c>
      <c r="B10" s="26" t="s">
        <v>34</v>
      </c>
      <c r="C10" s="27" t="s">
        <v>31</v>
      </c>
      <c r="D10" s="31">
        <v>30000</v>
      </c>
      <c r="E10" s="32">
        <f>D10*0.05</f>
        <v>1500</v>
      </c>
      <c r="F10" s="32">
        <f>D10+E10</f>
        <v>31500</v>
      </c>
      <c r="G10" s="30">
        <v>1</v>
      </c>
      <c r="H10" s="30">
        <f>I10-0.4</f>
        <v>5.86</v>
      </c>
      <c r="I10" s="39">
        <v>6.26</v>
      </c>
      <c r="J10" s="39" t="s">
        <v>35</v>
      </c>
      <c r="K10" s="30">
        <v>0.023</v>
      </c>
      <c r="L10" s="40">
        <f>I10*G10</f>
        <v>6.26</v>
      </c>
    </row>
    <row r="11" customFormat="1" ht="46.95" customHeight="1" spans="1:12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  <c r="L11" s="41"/>
    </row>
    <row r="12" ht="46.95" customHeight="1" spans="1:12">
      <c r="A12" s="33" t="s">
        <v>36</v>
      </c>
      <c r="B12" s="34"/>
      <c r="C12" s="34"/>
      <c r="D12" s="37">
        <f>SUM(D9:D10)</f>
        <v>81800</v>
      </c>
      <c r="E12" s="37">
        <f>SUM(E9:E10)</f>
        <v>4090</v>
      </c>
      <c r="F12" s="37">
        <f>SUM(F9:F10)</f>
        <v>85890</v>
      </c>
      <c r="G12" s="37">
        <f>SUM(G9:G10)</f>
        <v>2</v>
      </c>
      <c r="H12" s="37"/>
      <c r="I12" s="37"/>
      <c r="J12" s="37"/>
      <c r="K12" s="37"/>
      <c r="L12" s="37">
        <f>SUM(L9:L10)</f>
        <v>16.93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2026-03-13T11:12:49Z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