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<sst xmlns="http://schemas.openxmlformats.org/spreadsheetml/2006/main" count="42" uniqueCount="38">
  <si>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</si>
  <si>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</si>
  <si>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</si>
  <si>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</si>
  <si>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中通快运：800183874544</t>
  </si>
  <si>
    <t>收件地址：许优华，18058248150，宁波市海曙区洞桥镇洞桥工业区-伟楷服饰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</si>
  <si>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</si>
  <si>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</si>
  <si>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</si>
  <si>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</si>
  <si>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</si>
  <si>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</si>
  <si>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</si>
  <si>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</si>
  <si>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</si>
  <si>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</si>
  <si>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</si>
  <si>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</si>
  <si>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</si>
  <si>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</si>
  <si>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</si>
  <si>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</si>
  <si>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</si>
  <si>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</si>
  <si>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</si>
  <si>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</si>
  <si>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</si>
  <si>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</si>
  <si>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</si>
  <si>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RBSKNBSY0032</t>
  </si>
  <si>
    <t>MRBCGEN004-黑色棉绳-1.5X32CM，60600，黄色标签</t>
  </si>
  <si>
    <t>CHAMP 8349-664-700色 款，30300</t>
  </si>
  <si>
    <t>40*40*30</t>
  </si>
  <si>
    <t>RBSKNBSY0033</t>
  </si>
  <si>
    <t>MRBCGEN004-黑色棉绳-1.5X32CM，45452，黄色标签，分3万+15452</t>
  </si>
  <si>
    <t>CHAMP 8349-664-800 翻单1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</si>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</sst>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G12" sqref="G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37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30300</v>
      </c>
      <c r="E9" s="29">
        <f>+D9*0.05</f>
        <v>1515</v>
      </c>
      <c r="F9" s="29">
        <f>+D9+E9</f>
        <v>31815</v>
      </c>
      <c r="G9" s="30">
        <v>1</v>
      </c>
      <c r="H9" s="30">
        <f>I9-0.82</f>
        <v>14.63</v>
      </c>
      <c r="I9" s="38">
        <v>15.45</v>
      </c>
      <c r="J9" s="38" t="s">
        <v>32</v>
      </c>
      <c r="K9" s="30">
        <v>0.048</v>
      </c>
      <c r="L9" s="38">
        <f>I9*G9</f>
        <v>15.45</v>
      </c>
    </row>
    <row r="10" customFormat="1" ht="55" customHeight="1" spans="1:12">
      <c r="A10" s="26" t="s">
        <v>33</v>
      </c>
      <c r="B10" s="26" t="s">
        <v>34</v>
      </c>
      <c r="C10" s="27" t="s">
        <v>35</v>
      </c>
      <c r="D10" s="28">
        <v>30000</v>
      </c>
      <c r="E10" s="31">
        <f>D10*0.05</f>
        <v>1500</v>
      </c>
      <c r="F10" s="31">
        <f>D10+E10</f>
        <v>31500</v>
      </c>
      <c r="G10" s="30">
        <v>1</v>
      </c>
      <c r="H10" s="30">
        <f>I10-0.82</f>
        <v>14.45</v>
      </c>
      <c r="I10" s="38">
        <v>15.27</v>
      </c>
      <c r="J10" s="38" t="s">
        <v>32</v>
      </c>
      <c r="K10" s="30">
        <v>0.048</v>
      </c>
      <c r="L10" s="38">
        <f>I10*G10</f>
        <v>15.27</v>
      </c>
    </row>
    <row r="11" customFormat="1" ht="55" customHeight="1" spans="1:12">
      <c r="A11" s="26" t="s">
        <v>33</v>
      </c>
      <c r="B11" s="26" t="s">
        <v>34</v>
      </c>
      <c r="C11" s="27" t="s">
        <v>35</v>
      </c>
      <c r="D11" s="28">
        <v>15452</v>
      </c>
      <c r="E11" s="31">
        <f>D11*0.05</f>
        <v>772.6</v>
      </c>
      <c r="F11" s="31">
        <f>D11+E11</f>
        <v>16224.6</v>
      </c>
      <c r="G11" s="30">
        <v>1</v>
      </c>
      <c r="H11" s="30">
        <f>I11-0.58</f>
        <v>7.46</v>
      </c>
      <c r="I11" s="38">
        <v>8.04</v>
      </c>
      <c r="J11" s="38" t="s">
        <v>36</v>
      </c>
      <c r="K11" s="30">
        <v>0.033</v>
      </c>
      <c r="L11" s="38">
        <f>I11*G11</f>
        <v>8.04</v>
      </c>
    </row>
    <row r="12" customFormat="1" ht="46.95" customHeight="1" spans="1:12">
      <c r="A12" s="32"/>
      <c r="B12" s="33"/>
      <c r="C12" s="33"/>
      <c r="D12" s="34"/>
      <c r="E12" s="34"/>
      <c r="F12" s="34"/>
      <c r="G12" s="35"/>
      <c r="H12" s="35"/>
      <c r="I12" s="39"/>
      <c r="J12" s="39"/>
      <c r="K12" s="34"/>
      <c r="L12" s="39"/>
    </row>
    <row r="13" ht="46.95" customHeight="1" spans="1:12">
      <c r="A13" s="32" t="s">
        <v>37</v>
      </c>
      <c r="B13" s="33"/>
      <c r="C13" s="33"/>
      <c r="D13" s="36">
        <f>SUM(D9:D11)</f>
        <v>75752</v>
      </c>
      <c r="E13" s="36">
        <f>SUM(E9:E11)</f>
        <v>3787.6</v>
      </c>
      <c r="F13" s="36">
        <f>SUM(F9:F11)</f>
        <v>79539.6</v>
      </c>
      <c r="G13" s="36">
        <f>SUM(G9:G11)</f>
        <v>3</v>
      </c>
      <c r="H13" s="36"/>
      <c r="I13" s="36"/>
      <c r="J13" s="36"/>
      <c r="K13" s="36"/>
      <c r="L13" s="36">
        <f>SUM(L9:L11)</f>
        <v>38.76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