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Sheet1!$A$7:$K$20</definedName>
    <definedName name="Ext">[1]LUT!$G$2</definedName>
    <definedName name="Gender">[1]LUT!$I$1:$BI$1</definedName>
    <definedName name="_xlnm.Print_Area" localSheetId="0">Sheet1!$A$1:$K$18</definedName>
  </definedNames>
  <calcPr calcId="144525"/>
</workbook>
</file>

<file path=xl/sharedStrings.xml><?xml version="1.0" encoding="utf-8"?>
<sst xmlns="http://schemas.openxmlformats.org/spreadsheetml/2006/main" count="54" uniqueCount="53">
  <si>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</si>
  <si>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</si>
  <si>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</si>
  <si>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</si>
  <si>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邮政快递：8431882127913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</si>
  <si>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</si>
  <si>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</si>
  <si>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</si>
  <si>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</si>
  <si>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</si>
  <si>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</si>
  <si>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</si>
  <si>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</si>
  <si>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</si>
  <si>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</si>
  <si>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</si>
  <si>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</si>
  <si>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</si>
  <si>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</si>
  <si>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</si>
  <si>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</si>
  <si>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</si>
  <si>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</si>
  <si>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</si>
  <si>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</si>
  <si>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</si>
  <si>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</si>
  <si>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</si>
  <si>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ELTCLIZ26019</t>
  </si>
  <si>
    <t>MRZCALL072-1.2厘米白色吊绳-25CM，STUDIO吊绳-250*1.2mm，120</t>
  </si>
  <si>
    <t>3920/309 款</t>
  </si>
  <si>
    <t>21*37*30</t>
  </si>
  <si>
    <t>SOZARA607328</t>
  </si>
  <si>
    <t>MRZCALL061-黑色罗纹吊绳-33CM，172</t>
  </si>
  <si>
    <t>1856-173 款</t>
  </si>
  <si>
    <t>SOZARA607332</t>
  </si>
  <si>
    <t>1856-188 款</t>
  </si>
  <si>
    <t>SOZARA607336</t>
  </si>
  <si>
    <t>RC-118061，POORD336064，MRZCALL061-黑色罗纹吊绳-33CM</t>
  </si>
  <si>
    <t>74958-D 1856-197 款，56，
74953-D 1856-195 款，881，
74955-D 1856-196 款，823</t>
  </si>
  <si>
    <t>SOZARA607337</t>
  </si>
  <si>
    <t>RC-118060，POORD336156，MRZCALL061-黑色罗纹吊绳-33CM</t>
  </si>
  <si>
    <t>74941-D 1856-191 款，719，
74912-D 1856-192 款，481，
74916-D 1856-193 款，11</t>
  </si>
  <si>
    <t>ELWZAFSD26050</t>
  </si>
  <si>
    <t>MRZCALL073-黑色-14.5CM，6008</t>
  </si>
  <si>
    <t>1736/066 款</t>
  </si>
  <si>
    <t>ELWZAFSD26051</t>
  </si>
  <si>
    <t>MRZCALL073-黑色-14.5CM，8008</t>
  </si>
  <si>
    <t>1736/067 款</t>
  </si>
  <si>
    <t>SADTZA26013</t>
  </si>
  <si>
    <t>MRZCALL073-黑色-14.5CM，718</t>
  </si>
  <si>
    <t>4431/203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</si>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</sst>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view="pageBreakPreview" zoomScale="115" zoomScaleNormal="100" workbookViewId="0">
      <selection activeCell="H9" sqref="H9:H16"/>
    </sheetView>
  </sheetViews>
  <sheetFormatPr defaultColWidth="18" defaultRowHeight="26.25"/>
  <cols>
    <col min="1" max="1" width="17.925" style="4" customWidth="1"/>
    <col min="2" max="2" width="23.1583333333333" style="4" customWidth="1"/>
    <col min="3" max="3" width="23.1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120</v>
      </c>
      <c r="E9" s="32">
        <f>D9*0.05</f>
        <v>6</v>
      </c>
      <c r="F9" s="32">
        <f>D9+E9</f>
        <v>126</v>
      </c>
      <c r="G9" s="33">
        <v>1</v>
      </c>
      <c r="H9" s="33">
        <f>I9-0.4</f>
        <v>3.58</v>
      </c>
      <c r="I9" s="33">
        <v>3.98</v>
      </c>
      <c r="J9" s="33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172</v>
      </c>
      <c r="E10" s="32">
        <f>D10*0.05</f>
        <v>8.6</v>
      </c>
      <c r="F10" s="32">
        <f>D10+E10</f>
        <v>180.6</v>
      </c>
      <c r="G10" s="34"/>
      <c r="H10" s="34"/>
      <c r="I10" s="34"/>
      <c r="J10" s="34"/>
      <c r="K10" s="34"/>
    </row>
    <row r="11" s="4" customFormat="1" ht="60" customHeight="1" spans="1:11">
      <c r="A11" s="29" t="s">
        <v>35</v>
      </c>
      <c r="B11" s="29" t="s">
        <v>33</v>
      </c>
      <c r="C11" s="30" t="s">
        <v>36</v>
      </c>
      <c r="D11" s="31">
        <v>172</v>
      </c>
      <c r="E11" s="32">
        <f t="shared" ref="E11:E16" si="0">D11*0.05</f>
        <v>8.6</v>
      </c>
      <c r="F11" s="32">
        <f t="shared" ref="F11:F16" si="1">D11+E11</f>
        <v>180.6</v>
      </c>
      <c r="G11" s="34"/>
      <c r="H11" s="34"/>
      <c r="I11" s="34"/>
      <c r="J11" s="34"/>
      <c r="K11" s="34"/>
    </row>
    <row r="12" s="4" customFormat="1" ht="66" customHeight="1" spans="1:11">
      <c r="A12" s="29" t="s">
        <v>37</v>
      </c>
      <c r="B12" s="29" t="s">
        <v>38</v>
      </c>
      <c r="C12" s="30" t="s">
        <v>39</v>
      </c>
      <c r="D12" s="31">
        <f>56+881+823</f>
        <v>1760</v>
      </c>
      <c r="E12" s="32">
        <f t="shared" si="0"/>
        <v>88</v>
      </c>
      <c r="F12" s="32">
        <f t="shared" si="1"/>
        <v>1848</v>
      </c>
      <c r="G12" s="34"/>
      <c r="H12" s="34"/>
      <c r="I12" s="34"/>
      <c r="J12" s="34"/>
      <c r="K12" s="34"/>
    </row>
    <row r="13" s="4" customFormat="1" ht="60" customHeight="1" spans="1:11">
      <c r="A13" s="29" t="s">
        <v>40</v>
      </c>
      <c r="B13" s="29" t="s">
        <v>41</v>
      </c>
      <c r="C13" s="30" t="s">
        <v>42</v>
      </c>
      <c r="D13" s="31">
        <f>719+481+11</f>
        <v>1211</v>
      </c>
      <c r="E13" s="32">
        <f t="shared" si="0"/>
        <v>60.55</v>
      </c>
      <c r="F13" s="32">
        <f t="shared" si="1"/>
        <v>1271.55</v>
      </c>
      <c r="G13" s="34"/>
      <c r="H13" s="34"/>
      <c r="I13" s="34"/>
      <c r="J13" s="34"/>
      <c r="K13" s="34"/>
    </row>
    <row r="14" s="4" customFormat="1" ht="60" customHeight="1" spans="1:11">
      <c r="A14" s="29" t="s">
        <v>43</v>
      </c>
      <c r="B14" s="29" t="s">
        <v>44</v>
      </c>
      <c r="C14" s="30" t="s">
        <v>45</v>
      </c>
      <c r="D14" s="31">
        <v>6008</v>
      </c>
      <c r="E14" s="32">
        <f t="shared" si="0"/>
        <v>300.4</v>
      </c>
      <c r="F14" s="32">
        <f t="shared" si="1"/>
        <v>6308.4</v>
      </c>
      <c r="G14" s="34"/>
      <c r="H14" s="34"/>
      <c r="I14" s="34"/>
      <c r="J14" s="34"/>
      <c r="K14" s="34"/>
    </row>
    <row r="15" s="4" customFormat="1" ht="60" customHeight="1" spans="1:11">
      <c r="A15" s="29" t="s">
        <v>46</v>
      </c>
      <c r="B15" s="29" t="s">
        <v>47</v>
      </c>
      <c r="C15" s="30" t="s">
        <v>48</v>
      </c>
      <c r="D15" s="31">
        <v>8008</v>
      </c>
      <c r="E15" s="32">
        <f t="shared" si="0"/>
        <v>400.4</v>
      </c>
      <c r="F15" s="32">
        <f t="shared" si="1"/>
        <v>8408.4</v>
      </c>
      <c r="G15" s="34"/>
      <c r="H15" s="34"/>
      <c r="I15" s="34"/>
      <c r="J15" s="34"/>
      <c r="K15" s="34"/>
    </row>
    <row r="16" s="4" customFormat="1" ht="60" customHeight="1" spans="1:11">
      <c r="A16" s="29" t="s">
        <v>49</v>
      </c>
      <c r="B16" s="29" t="s">
        <v>50</v>
      </c>
      <c r="C16" s="30" t="s">
        <v>51</v>
      </c>
      <c r="D16" s="31">
        <v>718</v>
      </c>
      <c r="E16" s="32">
        <f t="shared" si="0"/>
        <v>35.9</v>
      </c>
      <c r="F16" s="32">
        <f t="shared" si="1"/>
        <v>753.9</v>
      </c>
      <c r="G16" s="35"/>
      <c r="H16" s="35"/>
      <c r="I16" s="35"/>
      <c r="J16" s="35"/>
      <c r="K16" s="35"/>
    </row>
    <row r="17" s="4" customFormat="1" ht="60" customHeight="1" spans="1:11">
      <c r="A17" s="30"/>
      <c r="B17" s="30"/>
      <c r="C17" s="36"/>
      <c r="D17" s="37"/>
      <c r="E17" s="32"/>
      <c r="F17" s="32"/>
      <c r="G17" s="38"/>
      <c r="H17" s="38"/>
      <c r="I17" s="43"/>
      <c r="J17" s="43"/>
      <c r="K17" s="43"/>
    </row>
    <row r="18" ht="47" customHeight="1" spans="1:11">
      <c r="A18" s="39" t="s">
        <v>52</v>
      </c>
      <c r="B18" s="40"/>
      <c r="C18" s="40"/>
      <c r="D18" s="41">
        <f>SUM(D9:D17)</f>
        <v>18169</v>
      </c>
      <c r="E18" s="41">
        <f>SUM(E9:E17)</f>
        <v>908.45</v>
      </c>
      <c r="F18" s="41">
        <f>SUM(F9:F17)</f>
        <v>19077.45</v>
      </c>
      <c r="G18" s="41">
        <f>SUM(G9:G17)</f>
        <v>1</v>
      </c>
      <c r="H18" s="41"/>
      <c r="I18" s="41"/>
      <c r="J18" s="41"/>
      <c r="K18" s="41"/>
    </row>
  </sheetData>
  <autoFilter ref="A7:K20">
    <extLst/>
  </autoFilter>
  <mergeCells count="12">
    <mergeCell ref="A1:K1"/>
    <mergeCell ref="A2:K2"/>
    <mergeCell ref="A3:C3"/>
    <mergeCell ref="D3:K3"/>
    <mergeCell ref="D4:K4"/>
    <mergeCell ref="D5:K5"/>
    <mergeCell ref="G9:G16"/>
    <mergeCell ref="H9:H16"/>
    <mergeCell ref="I9:I16"/>
    <mergeCell ref="J9:J16"/>
    <mergeCell ref="K9:K16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2026-03-17T09:06:18Z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