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<sst xmlns="http://schemas.openxmlformats.org/spreadsheetml/2006/main" count="51" uniqueCount="50">
  <si>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</si>
  <si>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</si>
  <si>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</si>
  <si>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73599431279361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</si>
  <si>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</si>
  <si>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</si>
  <si>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</si>
  <si>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</si>
  <si>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</si>
  <si>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</si>
  <si>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</si>
  <si>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</si>
  <si>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</si>
  <si>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</si>
  <si>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</si>
  <si>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</si>
  <si>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</si>
  <si>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</si>
  <si>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</si>
  <si>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</si>
  <si>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</si>
  <si>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</si>
  <si>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</si>
  <si>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</si>
  <si>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</si>
  <si>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</si>
  <si>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</si>
  <si>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P26033792</t>
  </si>
  <si>
    <t xml:space="preserve">JJW-ST-003 </t>
  </si>
  <si>
    <t>S26031495</t>
  </si>
  <si>
    <t>26-1989 198982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</si>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</sst>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I11" sqref="I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5900</v>
      </c>
      <c r="G9" s="50">
        <f>+F9*0.02</f>
        <v>118</v>
      </c>
      <c r="H9" s="50">
        <f>+F9+G9</f>
        <v>6018</v>
      </c>
      <c r="I9" s="66">
        <v>1</v>
      </c>
      <c r="J9" s="67">
        <f>K9-0.15</f>
        <v>1.61</v>
      </c>
      <c r="K9" s="68">
        <v>1.76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3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5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15" spans="1:12">
      <c r="A14" s="56" t="s">
        <v>33</v>
      </c>
      <c r="B14" s="56"/>
      <c r="C14" s="57"/>
      <c r="D14" s="54"/>
      <c r="E14" s="54"/>
      <c r="F14" s="58">
        <f>SUM(F9:F13)</f>
        <v>5900</v>
      </c>
      <c r="G14" s="58">
        <f>SUM(G9:G13)</f>
        <v>118</v>
      </c>
      <c r="H14" s="58">
        <f>SUM(H9:H13)</f>
        <v>6018</v>
      </c>
      <c r="I14" s="69"/>
      <c r="J14" s="69">
        <f>SUM(J9:J13)</f>
        <v>1.61</v>
      </c>
      <c r="K14" s="69">
        <f>SUM(K9:K13)</f>
        <v>1.76</v>
      </c>
      <c r="L14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26-1989 198982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+箱单!H14</f>
        <v>6018</v>
      </c>
      <c r="C7" s="14"/>
    </row>
    <row r="8" s="1" customFormat="1" ht="41" customHeight="1" spans="1:3">
      <c r="A8" s="5" t="s">
        <v>44</v>
      </c>
      <c r="B8" s="12" t="str">
        <f>+箱单!L14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+箱单!K14</f>
        <v>1.76</v>
      </c>
      <c r="C9" s="18" t="s">
        <v>47</v>
      </c>
    </row>
    <row r="10" s="1" customFormat="1" ht="41" customHeight="1" spans="1:3">
      <c r="A10" s="5" t="s">
        <v>48</v>
      </c>
      <c r="B10" s="10">
        <f>箱单!J14</f>
        <v>1.61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2026-03-16T09:47:14Z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