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<sst xmlns="http://schemas.openxmlformats.org/spreadsheetml/2006/main" count="81" uniqueCount="43">
  <si>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</si>
  <si>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</si>
  <si>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</si>
  <si>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胡经理 13484306599 浙江绍兴袍江新区镇海路1号 绍兴艾语家纺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</si>
  <si>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</si>
  <si>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SF1565111053780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</si>
  <si>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</si>
  <si>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</si>
  <si>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</si>
  <si>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</si>
  <si>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</si>
  <si>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</si>
  <si>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</si>
  <si>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</si>
  <si>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</si>
  <si>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</si>
  <si>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</si>
  <si>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</si>
  <si>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</si>
  <si>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</si>
  <si>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</si>
  <si>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</si>
  <si>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</si>
  <si>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</si>
  <si>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</si>
  <si>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</si>
  <si>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</si>
  <si>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</si>
  <si>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</si>
  <si>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</si>
  <si>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PO 36293
 </t>
    </r>
    <r>
      <rPr>
        <b/>
        <sz val="11"/>
        <rFont val="宋体"/>
        <charset val="134"/>
      </rPr>
      <t>翻单</t>
    </r>
    <r>
      <rPr>
        <b/>
        <sz val="11"/>
        <rFont val="Calibri"/>
        <charset val="134"/>
      </rPr>
      <t>PO 35484</t>
    </r>
  </si>
  <si>
    <t>INS-753彩卡</t>
  </si>
  <si>
    <t>INS-753</t>
  </si>
  <si>
    <t>黑色</t>
  </si>
  <si>
    <r>
      <rPr>
        <b/>
        <sz val="11"/>
        <rFont val="Arial"/>
        <charset val="0"/>
      </rPr>
      <t>TWIN/TWINXL</t>
    </r>
    <r>
      <rPr>
        <b/>
        <sz val="11"/>
        <rFont val="宋体"/>
        <charset val="0"/>
      </rPr>
      <t>前卡</t>
    </r>
  </si>
  <si>
    <r>
      <rPr>
        <b/>
        <sz val="11"/>
        <rFont val="Calibri"/>
        <charset val="134"/>
      </rPr>
      <t xml:space="preserve">PO 36293
 </t>
    </r>
    <r>
      <rPr>
        <b/>
        <sz val="11"/>
        <rFont val="宋体"/>
        <charset val="134"/>
      </rPr>
      <t>翻单</t>
    </r>
    <r>
      <rPr>
        <b/>
        <sz val="11"/>
        <rFont val="Calibri"/>
        <charset val="134"/>
      </rPr>
      <t>PO 35484</t>
    </r>
  </si>
  <si>
    <r>
      <rPr>
        <b/>
        <sz val="11"/>
        <rFont val="Arial"/>
        <charset val="0"/>
      </rPr>
      <t>TWIN/TWINXL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</si>
  <si>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QUEEN</t>
    </r>
    <r>
      <rPr>
        <b/>
        <sz val="11"/>
        <rFont val="宋体"/>
        <charset val="0"/>
      </rPr>
      <t>前卡</t>
    </r>
  </si>
  <si>
    <r>
      <rPr>
        <b/>
        <sz val="11"/>
        <rFont val="Arial"/>
        <charset val="0"/>
      </rPr>
      <t>QUEENL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</si>
  <si>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前卡</t>
    </r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</si>
  <si>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后卡</t>
    </r>
  </si>
  <si>
    <t>紫红色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</si>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</sst>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1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1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5" fillId="0" borderId="0">
      <alignment vertical="center"/>
    </xf>
    <xf numFmtId="0" fontId="26" fillId="3" borderId="13">
      <alignment vertical="center"/>
    </xf>
    <xf numFmtId="0" fontId="27" fillId="4" borderId="14">
      <alignment vertical="center"/>
    </xf>
    <xf numFmtId="0" fontId="28" fillId="4" borderId="13">
      <alignment vertical="center"/>
    </xf>
    <xf numFmtId="0" fontId="29" fillId="5" borderId="15">
      <alignment vertical="center"/>
    </xf>
    <xf numFmtId="0" fontId="30" fillId="0" borderId="16">
      <alignment vertical="center"/>
    </xf>
    <xf numFmtId="0" fontId="31" fillId="0" borderId="17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7" xfId="5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N12" sqref="N12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2.75" style="1" customWidth="1"/>
    <col min="5" max="5" width="14.5" style="1" customWidth="1"/>
    <col min="6" max="6" width="10.875" style="1" customWidth="1"/>
    <col min="7" max="7" width="9.375" style="3" customWidth="1"/>
    <col min="8" max="8" width="10.25" style="1" customWidth="1"/>
    <col min="9" max="9" width="8.375" style="4" customWidth="1"/>
    <col min="10" max="11" width="8.375" style="5" customWidth="1"/>
    <col min="12" max="12" width="15.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D3" s="10" t="s">
        <v>2</v>
      </c>
      <c r="E3" s="11">
        <v>46092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2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2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</row>
    <row r="6" s="2" customFormat="1" ht="32.25" customHeight="1" spans="1:12">
      <c r="A6" s="19" t="s">
        <v>18</v>
      </c>
      <c r="B6" s="20" t="s">
        <v>19</v>
      </c>
      <c r="C6" s="26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7" t="s">
        <v>25</v>
      </c>
      <c r="I6" s="24" t="s">
        <v>26</v>
      </c>
      <c r="J6" s="25" t="s">
        <v>27</v>
      </c>
      <c r="K6" s="25" t="s">
        <v>28</v>
      </c>
      <c r="L6" s="20" t="s">
        <v>29</v>
      </c>
    </row>
    <row r="7" s="1" customFormat="1" ht="33" customHeight="1" spans="1:12">
      <c r="A7" s="28" t="s">
        <v>30</v>
      </c>
      <c r="B7" s="29" t="s">
        <v>31</v>
      </c>
      <c r="C7" s="30" t="s">
        <v>32</v>
      </c>
      <c r="D7" s="31" t="s">
        <v>33</v>
      </c>
      <c r="E7" s="32" t="s">
        <v>34</v>
      </c>
      <c r="F7" s="33">
        <v>150</v>
      </c>
      <c r="G7" s="34">
        <v>10</v>
      </c>
      <c r="H7" s="33">
        <f t="shared" ref="H7:H18" si="0">F7+G7</f>
        <v>160</v>
      </c>
      <c r="I7" s="35"/>
      <c r="J7" s="36">
        <f t="shared" ref="J7:J11" si="1">0.0224*H7</f>
        <v>3.584</v>
      </c>
      <c r="K7" s="37">
        <f t="shared" ref="K7:K18" si="2">J7+0.1</f>
        <v>3.684</v>
      </c>
      <c r="L7" s="38"/>
    </row>
    <row r="8" s="1" customFormat="1" ht="33" customHeight="1" spans="1:12">
      <c r="A8" s="28" t="s">
        <v>35</v>
      </c>
      <c r="B8" s="29" t="s">
        <v>31</v>
      </c>
      <c r="C8" s="30" t="s">
        <v>32</v>
      </c>
      <c r="D8" s="39"/>
      <c r="E8" s="32" t="s">
        <v>36</v>
      </c>
      <c r="F8" s="33">
        <v>150</v>
      </c>
      <c r="G8" s="34">
        <v>10</v>
      </c>
      <c r="H8" s="33">
        <f t="shared" si="0"/>
        <v>160</v>
      </c>
      <c r="I8" s="35"/>
      <c r="J8" s="36">
        <f t="shared" ref="J8:J12" si="3">0.0123*H8</f>
        <v>1.968</v>
      </c>
      <c r="K8" s="37">
        <f t="shared" si="2"/>
        <v>2.068</v>
      </c>
      <c r="L8" s="38"/>
    </row>
    <row r="9" s="1" customFormat="1" ht="33" customHeight="1" spans="1:12">
      <c r="A9" s="28" t="s">
        <v>35</v>
      </c>
      <c r="B9" s="29" t="s">
        <v>31</v>
      </c>
      <c r="C9" s="30" t="s">
        <v>32</v>
      </c>
      <c r="D9" s="39"/>
      <c r="E9" s="32" t="s">
        <v>37</v>
      </c>
      <c r="F9" s="33">
        <v>250</v>
      </c>
      <c r="G9" s="34">
        <v>20</v>
      </c>
      <c r="H9" s="33">
        <f t="shared" si="0"/>
        <v>270</v>
      </c>
      <c r="I9" s="35"/>
      <c r="J9" s="36">
        <f t="shared" si="1"/>
        <v>6.048</v>
      </c>
      <c r="K9" s="37">
        <f t="shared" si="2"/>
        <v>6.148</v>
      </c>
      <c r="L9" s="38"/>
    </row>
    <row r="10" s="1" customFormat="1" ht="33" customHeight="1" spans="1:12">
      <c r="A10" s="28" t="s">
        <v>35</v>
      </c>
      <c r="B10" s="29" t="s">
        <v>31</v>
      </c>
      <c r="C10" s="30" t="s">
        <v>32</v>
      </c>
      <c r="D10" s="39"/>
      <c r="E10" s="32" t="s">
        <v>38</v>
      </c>
      <c r="F10" s="33">
        <v>250</v>
      </c>
      <c r="G10" s="34">
        <v>20</v>
      </c>
      <c r="H10" s="33">
        <f t="shared" si="0"/>
        <v>270</v>
      </c>
      <c r="I10" s="35"/>
      <c r="J10" s="36">
        <f t="shared" si="3"/>
        <v>3.321</v>
      </c>
      <c r="K10" s="37">
        <f t="shared" si="2"/>
        <v>3.421</v>
      </c>
      <c r="L10" s="38"/>
    </row>
    <row r="11" s="1" customFormat="1" ht="33" customHeight="1" spans="1:12">
      <c r="A11" s="28" t="s">
        <v>35</v>
      </c>
      <c r="B11" s="29" t="s">
        <v>31</v>
      </c>
      <c r="C11" s="30" t="s">
        <v>32</v>
      </c>
      <c r="D11" s="39"/>
      <c r="E11" s="40" t="s">
        <v>39</v>
      </c>
      <c r="F11" s="33">
        <v>100</v>
      </c>
      <c r="G11" s="34">
        <v>10</v>
      </c>
      <c r="H11" s="33">
        <f t="shared" si="0"/>
        <v>110</v>
      </c>
      <c r="I11" s="35"/>
      <c r="J11" s="36">
        <f t="shared" si="1"/>
        <v>2.464</v>
      </c>
      <c r="K11" s="37">
        <f t="shared" si="2"/>
        <v>2.564</v>
      </c>
      <c r="L11" s="38"/>
    </row>
    <row r="12" s="1" customFormat="1" ht="33" customHeight="1" spans="1:12">
      <c r="A12" s="28" t="s">
        <v>35</v>
      </c>
      <c r="B12" s="29" t="s">
        <v>31</v>
      </c>
      <c r="C12" s="30" t="s">
        <v>32</v>
      </c>
      <c r="D12" s="41"/>
      <c r="E12" s="40" t="s">
        <v>40</v>
      </c>
      <c r="F12" s="33">
        <v>100</v>
      </c>
      <c r="G12" s="34">
        <v>10</v>
      </c>
      <c r="H12" s="33">
        <f t="shared" si="0"/>
        <v>110</v>
      </c>
      <c r="I12" s="35"/>
      <c r="J12" s="36">
        <f t="shared" si="3"/>
        <v>1.353</v>
      </c>
      <c r="K12" s="37">
        <f t="shared" si="2"/>
        <v>1.453</v>
      </c>
      <c r="L12" s="38"/>
    </row>
    <row r="13" s="1" customFormat="1" ht="33" customHeight="1" spans="1:12">
      <c r="A13" s="28" t="s">
        <v>35</v>
      </c>
      <c r="B13" s="29" t="s">
        <v>31</v>
      </c>
      <c r="C13" s="30" t="s">
        <v>32</v>
      </c>
      <c r="D13" s="42" t="s">
        <v>41</v>
      </c>
      <c r="E13" s="32" t="s">
        <v>34</v>
      </c>
      <c r="F13" s="33">
        <v>150</v>
      </c>
      <c r="G13" s="34">
        <v>10</v>
      </c>
      <c r="H13" s="33">
        <f t="shared" si="0"/>
        <v>160</v>
      </c>
      <c r="I13" s="35"/>
      <c r="J13" s="36">
        <f t="shared" ref="J13:J17" si="4">0.0224*H13</f>
        <v>3.584</v>
      </c>
      <c r="K13" s="37">
        <f t="shared" si="2"/>
        <v>3.684</v>
      </c>
      <c r="L13" s="38"/>
    </row>
    <row r="14" s="1" customFormat="1" ht="33" customHeight="1" spans="1:12">
      <c r="A14" s="28" t="s">
        <v>35</v>
      </c>
      <c r="B14" s="29" t="s">
        <v>31</v>
      </c>
      <c r="C14" s="30" t="s">
        <v>32</v>
      </c>
      <c r="D14" s="42"/>
      <c r="E14" s="32" t="s">
        <v>36</v>
      </c>
      <c r="F14" s="33">
        <v>150</v>
      </c>
      <c r="G14" s="34">
        <v>10</v>
      </c>
      <c r="H14" s="33">
        <f t="shared" si="0"/>
        <v>160</v>
      </c>
      <c r="I14" s="35"/>
      <c r="J14" s="36">
        <f t="shared" ref="J14:J18" si="5">0.0123*H14</f>
        <v>1.968</v>
      </c>
      <c r="K14" s="37">
        <f t="shared" si="2"/>
        <v>2.068</v>
      </c>
      <c r="L14" s="38"/>
    </row>
    <row r="15" s="1" customFormat="1" ht="33" customHeight="1" spans="1:12">
      <c r="A15" s="28" t="s">
        <v>35</v>
      </c>
      <c r="B15" s="29" t="s">
        <v>31</v>
      </c>
      <c r="C15" s="30" t="s">
        <v>32</v>
      </c>
      <c r="D15" s="42"/>
      <c r="E15" s="32" t="s">
        <v>37</v>
      </c>
      <c r="F15" s="33">
        <v>250</v>
      </c>
      <c r="G15" s="34">
        <v>20</v>
      </c>
      <c r="H15" s="33">
        <f t="shared" si="0"/>
        <v>270</v>
      </c>
      <c r="I15" s="35"/>
      <c r="J15" s="36">
        <f t="shared" si="4"/>
        <v>6.048</v>
      </c>
      <c r="K15" s="37">
        <f t="shared" si="2"/>
        <v>6.148</v>
      </c>
      <c r="L15" s="38"/>
    </row>
    <row r="16" s="1" customFormat="1" ht="33" customHeight="1" spans="1:12">
      <c r="A16" s="28" t="s">
        <v>35</v>
      </c>
      <c r="B16" s="29" t="s">
        <v>31</v>
      </c>
      <c r="C16" s="30" t="s">
        <v>32</v>
      </c>
      <c r="D16" s="42"/>
      <c r="E16" s="32" t="s">
        <v>38</v>
      </c>
      <c r="F16" s="33">
        <v>250</v>
      </c>
      <c r="G16" s="34">
        <v>20</v>
      </c>
      <c r="H16" s="33">
        <f t="shared" si="0"/>
        <v>270</v>
      </c>
      <c r="I16" s="35"/>
      <c r="J16" s="36">
        <f t="shared" si="5"/>
        <v>3.321</v>
      </c>
      <c r="K16" s="37">
        <f t="shared" si="2"/>
        <v>3.421</v>
      </c>
      <c r="L16" s="38"/>
    </row>
    <row r="17" s="1" customFormat="1" ht="33" customHeight="1" spans="1:12">
      <c r="A17" s="28" t="s">
        <v>35</v>
      </c>
      <c r="B17" s="29" t="s">
        <v>31</v>
      </c>
      <c r="C17" s="30" t="s">
        <v>32</v>
      </c>
      <c r="D17" s="42"/>
      <c r="E17" s="32" t="s">
        <v>39</v>
      </c>
      <c r="F17" s="33">
        <v>100</v>
      </c>
      <c r="G17" s="34">
        <v>10</v>
      </c>
      <c r="H17" s="33">
        <f t="shared" si="0"/>
        <v>110</v>
      </c>
      <c r="I17" s="35"/>
      <c r="J17" s="36">
        <f t="shared" si="4"/>
        <v>2.464</v>
      </c>
      <c r="K17" s="37">
        <f t="shared" si="2"/>
        <v>2.564</v>
      </c>
      <c r="L17" s="38"/>
    </row>
    <row r="18" s="1" customFormat="1" ht="33" customHeight="1" spans="1:12">
      <c r="A18" s="28" t="s">
        <v>35</v>
      </c>
      <c r="B18" s="29" t="s">
        <v>31</v>
      </c>
      <c r="C18" s="30" t="s">
        <v>32</v>
      </c>
      <c r="D18" s="42"/>
      <c r="E18" s="32" t="s">
        <v>40</v>
      </c>
      <c r="F18" s="33">
        <v>100</v>
      </c>
      <c r="G18" s="34">
        <v>10</v>
      </c>
      <c r="H18" s="33">
        <f t="shared" si="0"/>
        <v>110</v>
      </c>
      <c r="I18" s="35"/>
      <c r="J18" s="36">
        <f t="shared" si="5"/>
        <v>1.353</v>
      </c>
      <c r="K18" s="37">
        <f t="shared" si="2"/>
        <v>1.453</v>
      </c>
      <c r="L18" s="38"/>
    </row>
    <row r="19" s="1" customFormat="1" spans="1:12">
      <c r="A19" s="43" t="s">
        <v>42</v>
      </c>
      <c r="B19" s="44"/>
      <c r="C19" s="44"/>
      <c r="D19" s="44"/>
      <c r="E19" s="45"/>
      <c r="F19" s="33">
        <f t="shared" ref="F19:H19" si="6">SUM(F7:F18)</f>
        <v>2000</v>
      </c>
      <c r="G19" s="34">
        <f t="shared" si="6"/>
        <v>160</v>
      </c>
      <c r="H19" s="33">
        <f t="shared" si="6"/>
        <v>2160</v>
      </c>
      <c r="I19" s="46"/>
      <c r="J19" s="36">
        <f>SUM(J7:J18)</f>
        <v>37.476</v>
      </c>
      <c r="K19" s="36">
        <f>SUM(K7:K18)</f>
        <v>38.676</v>
      </c>
      <c r="L19" s="47"/>
    </row>
  </sheetData>
  <mergeCells count="8">
    <mergeCell ref="A1:L1"/>
    <mergeCell ref="A2:L2"/>
    <mergeCell ref="E3:F3"/>
    <mergeCell ref="E4:F4"/>
    <mergeCell ref="A19:E19"/>
    <mergeCell ref="D7:D12"/>
    <mergeCell ref="D13:D18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2026-03-19T01:40:29Z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32BBC7AB5938427594EE0928F027CE3C_12</vt:lpwstr>
  </property>
  <property fmtid="{D5CDD505-2E9C-101B-9397-08002B2CF9AE}" pid="4" name="CalculationRule">
    <vt:i4>0</vt:i4>
  </property>
</Properties>
</file>