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<sst xmlns="http://schemas.openxmlformats.org/spreadsheetml/2006/main" count="49" uniqueCount="38">
  <si>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</si>
  <si>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</si>
  <si>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发货日期：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</si>
  <si>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</si>
  <si>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SF1567748061505</t>
  </si>
  <si>
    <t>萧山区楼塔镇钱镠路453号三楼辅料仓库，浙江名阁家纺有限公司
， 王蒙杰，15968152010</t>
  </si>
  <si>
    <t>名阁家纺有限公司</t>
  </si>
  <si>
    <r>
      <rPr>
        <b/>
        <sz val="11"/>
        <rFont val="宋体"/>
        <charset val="134"/>
      </rPr>
      <t>客人合同号</t>
    </r>
  </si>
  <si>
    <r>
      <rPr>
        <b/>
        <sz val="11"/>
        <color rgb="FF000000"/>
        <rFont val="宋体"/>
        <charset val="134"/>
      </rPr>
      <t>物料编码</t>
    </r>
  </si>
  <si>
    <r>
      <rPr>
        <b/>
        <sz val="11"/>
        <rFont val="宋体"/>
        <charset val="134"/>
      </rPr>
      <t>物料描述</t>
    </r>
  </si>
  <si>
    <r>
      <rPr>
        <b/>
        <sz val="11"/>
        <rFont val="宋体"/>
        <charset val="134"/>
      </rPr>
      <t>款号</t>
    </r>
  </si>
  <si>
    <t>订单数</t>
  </si>
  <si>
    <t>备品数</t>
  </si>
  <si>
    <t>实发数</t>
  </si>
  <si>
    <t>箱数
（箱号）</t>
  </si>
  <si>
    <r>
      <rPr>
        <b/>
        <sz val="11"/>
        <rFont val="宋体"/>
        <charset val="134"/>
      </rPr>
      <t>净重
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</si>
  <si>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
（公斤</t>
    </r>
    <r>
      <rPr>
        <b/>
        <sz val="11"/>
        <rFont val="Calibri"/>
        <charset val="134"/>
      </rPr>
      <t>)</t>
    </r>
  </si>
  <si>
    <t>备注
(CM)</t>
  </si>
  <si>
    <t>Z2口袋枕40*90CM吊牌9#</t>
  </si>
  <si>
    <t>0184-012-250-25</t>
  </si>
  <si>
    <t>1/1</t>
  </si>
  <si>
    <t>37*37*32</t>
  </si>
  <si>
    <t>Z2口袋枕50*75CM吊牌9#</t>
  </si>
  <si>
    <t>0184-012-250-28</t>
  </si>
  <si>
    <t>Z2口袋枕60*60CM吊牌9#</t>
  </si>
  <si>
    <t>0184-012-250-29</t>
  </si>
  <si>
    <t>Z15化纤枕50x75cm /Size28吊牌9#带RFID</t>
  </si>
  <si>
    <t>0192-012-250-28</t>
  </si>
  <si>
    <r>
      <rPr>
        <b/>
        <sz val="11"/>
        <color theme="1"/>
        <rFont val="宋体"/>
        <charset val="134"/>
      </rPr>
      <t>合计</t>
    </r>
  </si>
  <si>
    <t>单位名称</t>
  </si>
  <si>
    <t>名阁家纺</t>
  </si>
  <si>
    <t>合同号</t>
  </si>
  <si>
    <t>物料号</t>
  </si>
  <si>
    <t>产品名称</t>
  </si>
  <si>
    <t xml:space="preserve"> 数量
（个）</t>
  </si>
  <si>
    <t> 4510009120</t>
  </si>
  <si>
    <r>
      <rPr>
        <b/>
        <sz val="10"/>
        <color rgb="FF000000"/>
        <rFont val="Calibri"/>
        <charset val="134"/>
      </rPr>
      <t>Z2</t>
    </r>
    <r>
      <rPr>
        <b/>
        <sz val="10"/>
        <color rgb="FF000000"/>
        <rFont val="宋体"/>
        <charset val="134"/>
      </rPr>
      <t>口袋枕</t>
    </r>
    <r>
      <rPr>
        <b/>
        <sz val="10"/>
        <color rgb="FF000000"/>
        <rFont val="Calibri"/>
        <charset val="134"/>
      </rPr>
      <t>40*90CM</t>
    </r>
    <r>
      <rPr>
        <b/>
        <sz val="10"/>
        <color rgb="FF000000"/>
        <rFont val="宋体"/>
        <charset val="134"/>
      </rPr>
      <t>美国法律标</t>
    </r>
    <r>
      <rPr>
        <b/>
        <sz val="10"/>
        <color rgb="FF000000"/>
        <rFont val="Calibri"/>
        <charset val="134"/>
      </rPr>
      <t>#56</t>
    </r>
  </si>
  <si>
    <r>
      <rPr>
        <b/>
        <sz val="10"/>
        <color rgb="FF000000"/>
        <rFont val="Calibri"/>
        <charset val="134"/>
      </rPr>
      <t>Z2</t>
    </r>
    <r>
      <rPr>
        <b/>
        <sz val="10"/>
        <color rgb="FF000000"/>
        <rFont val="宋体"/>
        <charset val="134"/>
      </rPr>
      <t>口袋枕</t>
    </r>
    <r>
      <rPr>
        <b/>
        <sz val="10"/>
        <color rgb="FF000000"/>
        <rFont val="Calibri"/>
        <charset val="134"/>
      </rPr>
      <t>40*90CM</t>
    </r>
    <r>
      <rPr>
        <b/>
        <sz val="10"/>
        <color rgb="FF000000"/>
        <rFont val="宋体"/>
        <charset val="134"/>
      </rPr>
      <t>成分标</t>
    </r>
    <r>
      <rPr>
        <b/>
        <sz val="10"/>
        <color rgb="FF000000"/>
        <rFont val="Calibri"/>
        <charset val="134"/>
      </rPr>
      <t>#13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</si>
</sst>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8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sz val="24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0"/>
      <color rgb="FF000000"/>
      <name val="Calibri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u/>
      <sz val="11"/>
      <color rgb="FFFF0000"/>
      <name val="Calibri"/>
      <charset val="134"/>
    </font>
    <font>
      <sz val="10.5"/>
      <color rgb="FF31353B"/>
      <name val="微软雅黑"/>
      <charset val="134"/>
    </font>
    <font>
      <b/>
      <sz val="11"/>
      <color rgb="FFFF0000"/>
      <name val="宋体"/>
      <charset val="134"/>
    </font>
    <font>
      <sz val="9"/>
      <color rgb="FF000000"/>
      <name val="宋体"/>
      <charset val="134"/>
    </font>
    <font>
      <sz val="10.5"/>
      <color rgb="FF000000"/>
      <name val="Arial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微软雅黑"/>
      <charset val="134"/>
    </font>
    <font>
      <sz val="9"/>
      <name val="Tahoma"/>
      <charset val="134"/>
    </font>
    <font>
      <sz val="12"/>
      <name val="微软雅黑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sz val="12"/>
      <color theme="1"/>
      <name val="微软雅黑"/>
      <charset val="134"/>
    </font>
    <font>
      <b/>
      <sz val="1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2" applyNumberFormat="0" applyAlignment="0" applyProtection="0">
      <alignment vertical="center"/>
    </xf>
    <xf numFmtId="0" fontId="33" fillId="4" borderId="13" applyNumberFormat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5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49">
    <xf numFmtId="0" fontId="0" fillId="0" borderId="0" xfId="0"/>
    <xf numFmtId="1" fontId="0" fillId="0" borderId="0" xfId="0" applyNumberFormat="1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4" fontId="7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176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19" fillId="0" borderId="7" xfId="0" applyNumberFormat="1" applyFont="1" applyFill="1" applyBorder="1" applyAlignment="1">
      <alignment horizontal="center" vertical="center"/>
    </xf>
    <xf numFmtId="0" fontId="21" fillId="0" borderId="7" xfId="49" applyNumberFormat="1" applyFont="1" applyFill="1" applyBorder="1" applyAlignment="1">
      <alignment horizontal="center" vertical="center" wrapText="1"/>
    </xf>
    <xf numFmtId="49" fontId="21" fillId="0" borderId="7" xfId="49" applyNumberFormat="1" applyFont="1" applyFill="1" applyBorder="1" applyAlignment="1">
      <alignment horizontal="center" vertical="center" wrapText="1"/>
    </xf>
    <xf numFmtId="49" fontId="19" fillId="0" borderId="8" xfId="0" applyNumberFormat="1" applyFont="1" applyFill="1" applyBorder="1" applyAlignment="1">
      <alignment horizontal="center" vertical="center"/>
    </xf>
    <xf numFmtId="0" fontId="21" fillId="0" borderId="8" xfId="49" applyNumberFormat="1" applyFont="1" applyFill="1" applyBorder="1" applyAlignment="1">
      <alignment horizontal="center" vertical="center" wrapText="1"/>
    </xf>
    <xf numFmtId="49" fontId="21" fillId="0" borderId="8" xfId="49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0</xdr:row>
      <xdr:rowOff>29845</xdr:rowOff>
    </xdr:from>
    <xdr:to>
      <xdr:col>0</xdr:col>
      <xdr:colOff>798195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29845"/>
          <a:ext cx="768350" cy="890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Normal="100" workbookViewId="0">
      <selection activeCell="G11" sqref="G11"/>
    </sheetView>
  </sheetViews>
  <sheetFormatPr defaultColWidth="9" defaultRowHeight="14.4"/>
  <cols>
    <col min="1" max="1" width="15.8888888888889" customWidth="1"/>
    <col min="2" max="2" width="14.1111111111111" customWidth="1"/>
    <col min="3" max="3" width="27.1296296296296" customWidth="1"/>
    <col min="4" max="4" width="25.4444444444444" customWidth="1"/>
  </cols>
  <sheetData>
    <row r="1" ht="25.8" spans="1:1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ht="25.8" spans="1:1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ht="16.35" spans="1:11">
      <c r="A3" s="13"/>
      <c r="B3" s="13"/>
      <c r="C3" s="13" t="s">
        <v>2</v>
      </c>
      <c r="D3" s="14">
        <v>46100</v>
      </c>
      <c r="E3" s="15"/>
      <c r="F3" s="16"/>
      <c r="G3" s="15"/>
      <c r="H3" s="17"/>
      <c r="I3" s="15"/>
      <c r="J3" s="15"/>
    </row>
    <row r="4" ht="35" customHeight="1" spans="1:11">
      <c r="A4" s="13"/>
      <c r="B4" s="13"/>
      <c r="C4" s="18" t="s">
        <v>3</v>
      </c>
      <c r="D4" s="19" t="s">
        <v>4</v>
      </c>
      <c r="E4" s="20" t="s">
        <v>5</v>
      </c>
      <c r="F4" s="20"/>
      <c r="G4" s="20"/>
      <c r="H4" s="20"/>
      <c r="I4" s="20"/>
      <c r="J4" s="20"/>
      <c r="K4" s="20"/>
    </row>
    <row r="5" spans="1:11">
      <c r="A5" s="21" t="s">
        <v>6</v>
      </c>
      <c r="B5" s="13"/>
      <c r="C5" s="13"/>
      <c r="D5" s="13"/>
      <c r="E5" s="15"/>
      <c r="F5" s="15"/>
      <c r="G5" s="15"/>
      <c r="H5" s="15"/>
      <c r="I5" s="15"/>
      <c r="J5" s="15"/>
    </row>
    <row r="6" ht="30" customHeight="1" spans="1:11">
      <c r="A6" s="22" t="s">
        <v>7</v>
      </c>
      <c r="B6" s="23" t="s">
        <v>8</v>
      </c>
      <c r="C6" s="24" t="s">
        <v>9</v>
      </c>
      <c r="D6" s="25" t="s">
        <v>10</v>
      </c>
      <c r="E6" s="26" t="s">
        <v>11</v>
      </c>
      <c r="F6" s="27" t="s">
        <v>12</v>
      </c>
      <c r="G6" s="28" t="s">
        <v>13</v>
      </c>
      <c r="H6" s="27" t="s">
        <v>14</v>
      </c>
      <c r="I6" s="27" t="s">
        <v>15</v>
      </c>
      <c r="J6" s="27" t="s">
        <v>16</v>
      </c>
      <c r="K6" s="29" t="s">
        <v>17</v>
      </c>
    </row>
    <row r="7" ht="25" customHeight="1" spans="1:11">
      <c r="A7" s="30">
        <v>4510018514</v>
      </c>
      <c r="B7" s="31">
        <v>1100028189</v>
      </c>
      <c r="C7" s="32" t="s">
        <v>18</v>
      </c>
      <c r="D7" s="33" t="s">
        <v>19</v>
      </c>
      <c r="E7" s="31">
        <v>720</v>
      </c>
      <c r="F7" s="34">
        <f>G7-E7</f>
        <v>8</v>
      </c>
      <c r="G7" s="35">
        <f>734-6</f>
        <v>728</v>
      </c>
      <c r="H7" s="36" t="s">
        <v>20</v>
      </c>
      <c r="I7" s="37">
        <v>7.6</v>
      </c>
      <c r="J7" s="37">
        <v>8.35</v>
      </c>
      <c r="K7" s="38" t="s">
        <v>21</v>
      </c>
    </row>
    <row r="8" ht="25" customHeight="1" spans="1:11">
      <c r="A8" s="30">
        <v>4510018514</v>
      </c>
      <c r="B8" s="31">
        <v>1100027566</v>
      </c>
      <c r="C8" s="32" t="s">
        <v>22</v>
      </c>
      <c r="D8" s="33" t="s">
        <v>23</v>
      </c>
      <c r="E8" s="31">
        <v>700</v>
      </c>
      <c r="F8" s="34">
        <f>G8-E8</f>
        <v>7</v>
      </c>
      <c r="G8" s="35">
        <f>713-6</f>
        <v>707</v>
      </c>
      <c r="H8" s="39"/>
      <c r="I8" s="40"/>
      <c r="J8" s="40"/>
      <c r="K8" s="41"/>
    </row>
    <row r="9" s="11" customFormat="1" ht="25" customHeight="1" spans="1:11">
      <c r="A9" s="30">
        <v>4510018514</v>
      </c>
      <c r="B9" s="31">
        <v>1100027567</v>
      </c>
      <c r="C9" s="32" t="s">
        <v>24</v>
      </c>
      <c r="D9" s="33" t="s">
        <v>25</v>
      </c>
      <c r="E9" s="31">
        <v>1200</v>
      </c>
      <c r="F9" s="34">
        <f>G9-E9</f>
        <v>12</v>
      </c>
      <c r="G9" s="35">
        <f>1218-6</f>
        <v>1212</v>
      </c>
      <c r="H9" s="39"/>
      <c r="I9" s="40"/>
      <c r="J9" s="40"/>
      <c r="K9" s="41"/>
    </row>
    <row r="10" s="11" customFormat="1" ht="25" customHeight="1" spans="1:11">
      <c r="A10" s="30">
        <v>4510018514</v>
      </c>
      <c r="B10" s="31">
        <v>1105002397</v>
      </c>
      <c r="C10" s="32" t="s">
        <v>26</v>
      </c>
      <c r="D10" s="42" t="s">
        <v>27</v>
      </c>
      <c r="E10" s="31">
        <v>3300</v>
      </c>
      <c r="F10" s="34">
        <f>G10-E10</f>
        <v>33</v>
      </c>
      <c r="G10" s="35">
        <f>3339-6</f>
        <v>3333</v>
      </c>
      <c r="H10" s="39"/>
      <c r="I10" s="40"/>
      <c r="J10" s="40"/>
      <c r="K10" s="41"/>
    </row>
    <row r="11" s="11" customFormat="1" ht="25" customHeight="1" spans="1:11">
      <c r="A11" s="43" t="s">
        <v>28</v>
      </c>
      <c r="B11" s="44"/>
      <c r="C11" s="43"/>
      <c r="D11" s="43"/>
      <c r="E11" s="43">
        <f>SUM(E7:E10)</f>
        <v>5920</v>
      </c>
      <c r="F11" s="43">
        <f>SUM(F7:F10)</f>
        <v>60</v>
      </c>
      <c r="G11" s="43">
        <f>SUM(G7:G10)</f>
        <v>5980</v>
      </c>
      <c r="H11" s="45"/>
      <c r="I11" s="46"/>
      <c r="J11" s="46"/>
      <c r="K11" s="47"/>
    </row>
    <row r="13" spans="1:11">
      <c r="C13" s="48"/>
    </row>
  </sheetData>
  <mergeCells count="7">
    <mergeCell ref="A1:J1"/>
    <mergeCell ref="A2:J2"/>
    <mergeCell ref="E4:K4"/>
    <mergeCell ref="H7:H10"/>
    <mergeCell ref="I7:I10"/>
    <mergeCell ref="J7:J10"/>
    <mergeCell ref="K7:K10"/>
  </mergeCells>
  <pageMargins left="0.7" right="0.7" top="0.75" bottom="0.75" header="0.3" footer="0.3"/>
  <pageSetup paperSize="9" scale="8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G10" sqref="G10"/>
    </sheetView>
  </sheetViews>
  <sheetFormatPr defaultColWidth="9" defaultRowHeight="14.4" outlineLevelCol="3"/>
  <cols>
    <col min="1" max="1" width="19.75" customWidth="1"/>
    <col min="2" max="2" width="16" customWidth="1"/>
    <col min="3" max="3" width="28.25" customWidth="1"/>
    <col min="4" max="4" width="15.25" customWidth="1"/>
  </cols>
  <sheetData>
    <row r="1" ht="32.4" spans="1:4">
      <c r="A1" s="2" t="s">
        <v>29</v>
      </c>
      <c r="B1" s="3" t="s">
        <v>30</v>
      </c>
      <c r="C1" s="4"/>
      <c r="D1" s="5"/>
    </row>
    <row r="2" ht="112.5" customHeight="1" spans="1:4">
      <c r="A2" s="2" t="s">
        <v>31</v>
      </c>
      <c r="B2" s="6" t="s">
        <v>32</v>
      </c>
      <c r="C2" s="6" t="s">
        <v>33</v>
      </c>
      <c r="D2" s="7" t="s">
        <v>34</v>
      </c>
    </row>
    <row r="3" ht="32.25" customHeight="1" spans="1:4">
      <c r="A3" s="8" t="s">
        <v>35</v>
      </c>
      <c r="B3" s="9">
        <v>1100028191</v>
      </c>
      <c r="C3" s="9" t="s">
        <v>36</v>
      </c>
      <c r="D3" s="10">
        <v>50</v>
      </c>
    </row>
    <row r="4" ht="32.25" customHeight="1" spans="1:4">
      <c r="A4" s="8" t="s">
        <v>35</v>
      </c>
      <c r="B4" s="9">
        <v>1100028193</v>
      </c>
      <c r="C4" s="9" t="s">
        <v>37</v>
      </c>
      <c r="D4" s="10">
        <v>50</v>
      </c>
    </row>
    <row r="5" ht="32.25" customHeight="1"/>
    <row r="6" ht="32.4" spans="1:4">
      <c r="A6" s="2" t="s">
        <v>29</v>
      </c>
      <c r="B6" s="3" t="s">
        <v>30</v>
      </c>
      <c r="C6" s="4"/>
      <c r="D6" s="5"/>
    </row>
    <row r="7" ht="61.2" spans="1:4">
      <c r="A7" s="2" t="s">
        <v>31</v>
      </c>
      <c r="B7" s="6" t="s">
        <v>32</v>
      </c>
      <c r="C7" s="6" t="s">
        <v>33</v>
      </c>
      <c r="D7" s="7" t="s">
        <v>34</v>
      </c>
    </row>
    <row r="8" ht="25.5" customHeight="1" spans="1:4">
      <c r="A8" s="8" t="s">
        <v>35</v>
      </c>
      <c r="B8" s="9">
        <v>1100028191</v>
      </c>
      <c r="C8" s="9" t="s">
        <v>36</v>
      </c>
      <c r="D8" s="10">
        <v>50</v>
      </c>
    </row>
    <row r="9" ht="25.5" customHeight="1" spans="1:4">
      <c r="A9" s="8" t="s">
        <v>35</v>
      </c>
      <c r="B9" s="9">
        <v>1100028193</v>
      </c>
      <c r="C9" s="9" t="s">
        <v>37</v>
      </c>
      <c r="D9" s="10">
        <v>50</v>
      </c>
    </row>
  </sheetData>
  <mergeCells count="2">
    <mergeCell ref="B1:D1"/>
    <mergeCell ref="B6:D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"/>
  <sheetViews>
    <sheetView workbookViewId="0">
      <selection activeCell="H18" sqref="G18:H19"/>
    </sheetView>
  </sheetViews>
  <sheetFormatPr defaultColWidth="9" defaultRowHeight="14.4" outlineLevelRow="1"/>
  <cols>
    <col min="1" max="1" width="16.1296296296296" style="1" customWidth="1"/>
  </cols>
  <sheetData>
    <row r="2" spans="1:1">
      <c r="A2" s="1">
        <v>40084012250255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牛奶</cp:lastModifiedBy>
  <dcterms:created xsi:type="dcterms:W3CDTF">2006-09-16T00:00:00Z</dcterms:created>
  <dcterms:modified xsi:type="dcterms:W3CDTF">2026-03-19T07:56:14Z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979F18B979B04F75981906126F977673_12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