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Sheet1!$A$1:$L$14</definedName>
  </definedNames>
  <calcPr calcId="144525"/>
</workbook>
</file>

<file path=xl/sharedStrings.xml><?xml version="1.0" encoding="utf-8"?>
<sst xmlns="http://schemas.openxmlformats.org/spreadsheetml/2006/main" count="46" uniqueCount="43">
  <si>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</si>
  <si>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</si>
  <si>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</si>
  <si>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</si>
  <si>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顺丰：SF1565458078935</t>
  </si>
  <si>
    <t>收件地址：秦楠楠，13305141334，浙江省绍兴市柯桥区滨海港现代物流园B3栋1楼（中国石化加油站对面东门，进园区左转）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</si>
  <si>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</si>
  <si>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</si>
  <si>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</si>
  <si>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</si>
  <si>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</si>
  <si>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</si>
  <si>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</si>
  <si>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</si>
  <si>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</si>
  <si>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</si>
  <si>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</si>
  <si>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</si>
  <si>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</si>
  <si>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</si>
  <si>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</si>
  <si>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</si>
  <si>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</si>
  <si>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</si>
  <si>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</si>
  <si>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</si>
  <si>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</si>
  <si>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</si>
  <si>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</si>
  <si>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YDPB0142</t>
  </si>
  <si>
    <t>MRPWPRC002-米色扭蜡绳-28CM，16015</t>
  </si>
  <si>
    <t>PR103 7460/302 款</t>
  </si>
  <si>
    <t>30*37*30</t>
  </si>
  <si>
    <t>YDPB0143</t>
  </si>
  <si>
    <t>MRPWPRC002-米色扭蜡绳-28CM，16420</t>
  </si>
  <si>
    <t>PR103 7460/304 款</t>
  </si>
  <si>
    <t>YDPB0144</t>
  </si>
  <si>
    <t>MRPWPRC002-米色扭蜡绳-28CM，16013</t>
  </si>
  <si>
    <t>RX11464 7665/300/300 款</t>
  </si>
  <si>
    <t>YDPB0145</t>
  </si>
  <si>
    <t>MRPWPRC002-米色扭蜡绳-28CM，16496</t>
  </si>
  <si>
    <t>RX11464 7665/301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</si>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</sst>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3" borderId="1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view="pageBreakPreview" zoomScale="115" zoomScaleNormal="100" topLeftCell="A2" workbookViewId="0">
      <selection activeCell="L14" sqref="L14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46106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8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  <c r="L8" s="25" t="s">
        <v>28</v>
      </c>
    </row>
    <row r="9" ht="55.05" customHeight="1" spans="1:12">
      <c r="A9" s="26" t="s">
        <v>29</v>
      </c>
      <c r="B9" s="26" t="s">
        <v>30</v>
      </c>
      <c r="C9" s="27" t="s">
        <v>31</v>
      </c>
      <c r="D9" s="28">
        <v>16015</v>
      </c>
      <c r="E9" s="29">
        <f t="shared" ref="E9:E12" si="0">+D9*0.05</f>
        <v>800.75</v>
      </c>
      <c r="F9" s="29">
        <f t="shared" ref="F9:F12" si="1">+D9+E9</f>
        <v>16815.75</v>
      </c>
      <c r="G9" s="30">
        <v>1</v>
      </c>
      <c r="H9" s="30">
        <f t="shared" ref="H9:H12" si="2">I9-0.58</f>
        <v>7.79</v>
      </c>
      <c r="I9" s="37">
        <v>8.37</v>
      </c>
      <c r="J9" s="37" t="s">
        <v>32</v>
      </c>
      <c r="K9" s="30">
        <v>0.033</v>
      </c>
      <c r="L9" s="30">
        <f t="shared" ref="L9:L12" si="3">I9*G9</f>
        <v>8.37</v>
      </c>
    </row>
    <row r="10" customFormat="1" ht="55.05" customHeight="1" spans="1:12">
      <c r="A10" s="26" t="s">
        <v>33</v>
      </c>
      <c r="B10" s="26" t="s">
        <v>34</v>
      </c>
      <c r="C10" s="27" t="s">
        <v>35</v>
      </c>
      <c r="D10" s="28">
        <v>16420</v>
      </c>
      <c r="E10" s="29">
        <f t="shared" si="0"/>
        <v>821</v>
      </c>
      <c r="F10" s="29">
        <f t="shared" si="1"/>
        <v>17241</v>
      </c>
      <c r="G10" s="30">
        <v>1</v>
      </c>
      <c r="H10" s="30">
        <f t="shared" si="2"/>
        <v>7.99</v>
      </c>
      <c r="I10" s="37">
        <v>8.57</v>
      </c>
      <c r="J10" s="37" t="s">
        <v>32</v>
      </c>
      <c r="K10" s="30">
        <v>0.033</v>
      </c>
      <c r="L10" s="30">
        <f t="shared" si="3"/>
        <v>8.57</v>
      </c>
    </row>
    <row r="11" customFormat="1" ht="55.05" customHeight="1" spans="1:12">
      <c r="A11" s="26" t="s">
        <v>36</v>
      </c>
      <c r="B11" s="26" t="s">
        <v>37</v>
      </c>
      <c r="C11" s="27" t="s">
        <v>38</v>
      </c>
      <c r="D11" s="28">
        <v>16013</v>
      </c>
      <c r="E11" s="29">
        <f t="shared" si="0"/>
        <v>800.65</v>
      </c>
      <c r="F11" s="29">
        <f t="shared" si="1"/>
        <v>16813.65</v>
      </c>
      <c r="G11" s="30">
        <v>1</v>
      </c>
      <c r="H11" s="30">
        <f t="shared" si="2"/>
        <v>7.81</v>
      </c>
      <c r="I11" s="37">
        <v>8.39</v>
      </c>
      <c r="J11" s="37" t="s">
        <v>32</v>
      </c>
      <c r="K11" s="30">
        <v>0.033</v>
      </c>
      <c r="L11" s="30">
        <f t="shared" si="3"/>
        <v>8.39</v>
      </c>
    </row>
    <row r="12" customFormat="1" ht="55.05" customHeight="1" spans="1:12">
      <c r="A12" s="26" t="s">
        <v>39</v>
      </c>
      <c r="B12" s="26" t="s">
        <v>40</v>
      </c>
      <c r="C12" s="27" t="s">
        <v>41</v>
      </c>
      <c r="D12" s="28">
        <v>16496</v>
      </c>
      <c r="E12" s="29">
        <f t="shared" si="0"/>
        <v>824.8</v>
      </c>
      <c r="F12" s="29">
        <f t="shared" si="1"/>
        <v>17320.8</v>
      </c>
      <c r="G12" s="30">
        <v>1</v>
      </c>
      <c r="H12" s="30">
        <f t="shared" si="2"/>
        <v>8.08</v>
      </c>
      <c r="I12" s="37">
        <v>8.66</v>
      </c>
      <c r="J12" s="37" t="s">
        <v>32</v>
      </c>
      <c r="K12" s="30">
        <v>0.033</v>
      </c>
      <c r="L12" s="30">
        <f t="shared" si="3"/>
        <v>8.66</v>
      </c>
    </row>
    <row r="13" customFormat="1" ht="46.95" customHeight="1" spans="1:12">
      <c r="A13" s="31"/>
      <c r="B13" s="32"/>
      <c r="C13" s="32"/>
      <c r="D13" s="33"/>
      <c r="E13" s="33"/>
      <c r="F13" s="33"/>
      <c r="G13" s="34"/>
      <c r="H13" s="34"/>
      <c r="I13" s="38"/>
      <c r="J13" s="38"/>
      <c r="K13" s="33"/>
      <c r="L13" s="33"/>
    </row>
    <row r="14" ht="46.95" customHeight="1" spans="1:12">
      <c r="A14" s="31" t="s">
        <v>42</v>
      </c>
      <c r="B14" s="32"/>
      <c r="C14" s="32"/>
      <c r="D14" s="35">
        <f>SUM(D9:D12)</f>
        <v>64944</v>
      </c>
      <c r="E14" s="35">
        <f>SUM(E9:E12)</f>
        <v>3247.2</v>
      </c>
      <c r="F14" s="35">
        <f>SUM(F9:F12)</f>
        <v>68191.2</v>
      </c>
      <c r="G14" s="35">
        <f>SUM(G9:G13)</f>
        <v>4</v>
      </c>
      <c r="H14" s="35"/>
      <c r="I14" s="35"/>
      <c r="J14" s="35"/>
      <c r="K14" s="35"/>
      <c r="L14" s="35">
        <f>SUM(L9:L12)</f>
        <v>33.99</v>
      </c>
    </row>
  </sheetData>
  <autoFilter ref="A7:K16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2026-03-25T10:03:41Z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