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<sst xmlns="http://schemas.openxmlformats.org/spreadsheetml/2006/main" count="128" uniqueCount="62">
  <si>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</si>
  <si>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</si>
  <si>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</si>
  <si>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安徽省宣城市郎溪县十字镇立宇大道11号安徽云彩5号仓库办公室 金芳15751539916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</si>
  <si>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</si>
  <si>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皖P03700
13093467050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</si>
  <si>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</si>
  <si>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</si>
  <si>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</si>
  <si>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</si>
  <si>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</si>
  <si>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</si>
  <si>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</si>
  <si>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</si>
  <si>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</si>
  <si>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</si>
  <si>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</si>
  <si>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</si>
  <si>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</si>
  <si>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</si>
  <si>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</si>
  <si>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</si>
  <si>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</si>
  <si>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</si>
  <si>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</si>
  <si>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</si>
  <si>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</si>
  <si>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</si>
  <si>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</si>
  <si>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</si>
  <si>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36450
 26MS1043</t>
  </si>
  <si>
    <t>INS-759腰封</t>
  </si>
  <si>
    <t>INS-759</t>
  </si>
  <si>
    <t>IVORY 象牙白条纹</t>
  </si>
  <si>
    <t>TWIN (008889410972)</t>
  </si>
  <si>
    <t>TWINXL(008889422661)</t>
  </si>
  <si>
    <t>FULL (008889410989)</t>
  </si>
  <si>
    <t>QUEEN(008889410996)</t>
  </si>
  <si>
    <t>KING (008889411016)</t>
  </si>
  <si>
    <t>IVORY 象牙白萨凡纳条纹</t>
  </si>
  <si>
    <t>TWINXL(008889417117)</t>
  </si>
  <si>
    <t>TAN焦糖色菱形</t>
  </si>
  <si>
    <t>TWIN (008889417254)</t>
  </si>
  <si>
    <t>TWINXL(008889417261)</t>
  </si>
  <si>
    <t>FULL (008889417278)</t>
  </si>
  <si>
    <t>QUEEN(008889417285)</t>
  </si>
  <si>
    <t>KING(008889417292)</t>
  </si>
  <si>
    <t>CAL KING(008889417315)</t>
  </si>
  <si>
    <t>NAVY深蓝西部菱形</t>
  </si>
  <si>
    <t>TWIN(008889417339)</t>
  </si>
  <si>
    <t>TWINXL(008889417346)</t>
  </si>
  <si>
    <t>FULL (008889417353)</t>
  </si>
  <si>
    <t>QUEEN(008889417360)</t>
  </si>
  <si>
    <t>KING (008889417377)</t>
  </si>
  <si>
    <t>MARSHMALLOW米色</t>
  </si>
  <si>
    <t>TWIN(008889422685)</t>
  </si>
  <si>
    <t>TWINXL(008889422692)</t>
  </si>
  <si>
    <t>FULL(008889422708)</t>
  </si>
  <si>
    <t>QUEEN (008889422715)</t>
  </si>
  <si>
    <t>KING (008889422722)</t>
  </si>
  <si>
    <t>CAL KING (008889422739)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</si>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</sst>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8"/>
      <color theme="1"/>
      <name val="微软雅黑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8"/>
      <name val="微软雅黑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8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8" fillId="0" borderId="0">
      <alignment vertical="center"/>
    </xf>
    <xf numFmtId="0" fontId="29" fillId="3" borderId="10">
      <alignment vertical="center"/>
    </xf>
    <xf numFmtId="0" fontId="30" fillId="4" borderId="11">
      <alignment vertical="center"/>
    </xf>
    <xf numFmtId="0" fontId="31" fillId="4" borderId="10">
      <alignment vertical="center"/>
    </xf>
    <xf numFmtId="0" fontId="32" fillId="5" borderId="12">
      <alignment vertical="center"/>
    </xf>
    <xf numFmtId="0" fontId="33" fillId="0" borderId="13">
      <alignment vertical="center"/>
    </xf>
    <xf numFmtId="0" fontId="34" fillId="0" borderId="14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40" fillId="0" borderId="0">
      <alignment vertical="center"/>
    </xf>
    <xf numFmtId="0" fontId="41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5" xfId="5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529590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M9" sqref="M9"/>
    </sheetView>
  </sheetViews>
  <sheetFormatPr defaultColWidth="18" defaultRowHeight="26.25"/>
  <cols>
    <col min="1" max="1" width="15" style="1" customWidth="1"/>
    <col min="2" max="2" width="14.75" style="1" customWidth="1"/>
    <col min="3" max="3" width="11.375" style="1" customWidth="1"/>
    <col min="4" max="4" width="12.75" style="1" customWidth="1"/>
    <col min="5" max="5" width="24.875" style="1" customWidth="1"/>
    <col min="6" max="6" width="10.875" style="1" customWidth="1"/>
    <col min="7" max="7" width="9.375" style="3" customWidth="1"/>
    <col min="8" max="8" width="10.25" style="1" customWidth="1"/>
    <col min="9" max="9" width="7" style="4" customWidth="1"/>
    <col min="10" max="10" width="7" style="5" customWidth="1"/>
    <col min="11" max="11" width="8.375" style="5" customWidth="1"/>
    <col min="12" max="12" width="9.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46112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  <c r="M5" s="26"/>
    </row>
    <row r="6" s="2" customFormat="1" ht="32.25" customHeight="1" spans="1:13">
      <c r="A6" s="19" t="s">
        <v>18</v>
      </c>
      <c r="B6" s="20" t="s">
        <v>19</v>
      </c>
      <c r="C6" s="27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8" t="s">
        <v>25</v>
      </c>
      <c r="I6" s="24" t="s">
        <v>26</v>
      </c>
      <c r="J6" s="25" t="s">
        <v>27</v>
      </c>
      <c r="K6" s="25" t="s">
        <v>28</v>
      </c>
      <c r="L6" s="20" t="s">
        <v>29</v>
      </c>
      <c r="M6" s="29"/>
    </row>
    <row r="7" s="1" customFormat="1" ht="30" customHeight="1" spans="1:13">
      <c r="A7" s="30" t="s">
        <v>30</v>
      </c>
      <c r="B7" s="31" t="s">
        <v>31</v>
      </c>
      <c r="C7" s="32" t="s">
        <v>32</v>
      </c>
      <c r="D7" s="33" t="s">
        <v>33</v>
      </c>
      <c r="E7" s="34" t="s">
        <v>34</v>
      </c>
      <c r="F7" s="35">
        <v>300</v>
      </c>
      <c r="G7" s="36">
        <v>10</v>
      </c>
      <c r="H7" s="35">
        <f t="shared" ref="H7:H29" si="0">F7+G7</f>
        <v>310</v>
      </c>
      <c r="I7" s="37"/>
      <c r="J7" s="38">
        <f t="shared" ref="J7:J14" si="1">0.0328*H7</f>
        <v>10.168</v>
      </c>
      <c r="K7" s="39">
        <f t="shared" ref="K7:K29" si="2">J7+0.5</f>
        <v>10.668</v>
      </c>
      <c r="L7" s="40"/>
    </row>
    <row r="8" s="1" customFormat="1" ht="30" customHeight="1" spans="1:13">
      <c r="A8" s="30" t="s">
        <v>30</v>
      </c>
      <c r="B8" s="31" t="s">
        <v>31</v>
      </c>
      <c r="C8" s="32" t="s">
        <v>32</v>
      </c>
      <c r="D8" s="33"/>
      <c r="E8" s="41" t="s">
        <v>35</v>
      </c>
      <c r="F8" s="35">
        <v>1200</v>
      </c>
      <c r="G8" s="36">
        <v>10</v>
      </c>
      <c r="H8" s="35">
        <f t="shared" si="0"/>
        <v>1210</v>
      </c>
      <c r="I8" s="37"/>
      <c r="J8" s="38">
        <f t="shared" si="1"/>
        <v>39.688</v>
      </c>
      <c r="K8" s="39">
        <f t="shared" si="2"/>
        <v>40.188</v>
      </c>
      <c r="L8" s="40"/>
    </row>
    <row r="9" s="1" customFormat="1" ht="30" customHeight="1" spans="1:13">
      <c r="A9" s="30" t="s">
        <v>30</v>
      </c>
      <c r="B9" s="31" t="s">
        <v>31</v>
      </c>
      <c r="C9" s="32" t="s">
        <v>32</v>
      </c>
      <c r="D9" s="33"/>
      <c r="E9" s="34" t="s">
        <v>36</v>
      </c>
      <c r="F9" s="35">
        <v>500</v>
      </c>
      <c r="G9" s="36">
        <v>10</v>
      </c>
      <c r="H9" s="35">
        <f t="shared" si="0"/>
        <v>510</v>
      </c>
      <c r="I9" s="37"/>
      <c r="J9" s="38">
        <f>0.0344*H9</f>
        <v>17.544</v>
      </c>
      <c r="K9" s="39">
        <f t="shared" si="2"/>
        <v>18.044</v>
      </c>
      <c r="L9" s="40"/>
    </row>
    <row r="10" s="1" customFormat="1" ht="30" customHeight="1" spans="1:13">
      <c r="A10" s="30" t="s">
        <v>30</v>
      </c>
      <c r="B10" s="31" t="s">
        <v>31</v>
      </c>
      <c r="C10" s="32" t="s">
        <v>32</v>
      </c>
      <c r="D10" s="33"/>
      <c r="E10" s="34" t="s">
        <v>37</v>
      </c>
      <c r="F10" s="35">
        <v>800</v>
      </c>
      <c r="G10" s="36">
        <v>10</v>
      </c>
      <c r="H10" s="35">
        <f t="shared" si="0"/>
        <v>810</v>
      </c>
      <c r="I10" s="37"/>
      <c r="J10" s="38">
        <f>0.0342*H10</f>
        <v>27.702</v>
      </c>
      <c r="K10" s="39">
        <f t="shared" si="2"/>
        <v>28.202</v>
      </c>
      <c r="L10" s="40"/>
    </row>
    <row r="11" s="1" customFormat="1" ht="30" customHeight="1" spans="1:13">
      <c r="A11" s="30" t="s">
        <v>30</v>
      </c>
      <c r="B11" s="31" t="s">
        <v>31</v>
      </c>
      <c r="C11" s="32" t="s">
        <v>32</v>
      </c>
      <c r="D11" s="33"/>
      <c r="E11" s="34" t="s">
        <v>38</v>
      </c>
      <c r="F11" s="35">
        <v>500</v>
      </c>
      <c r="G11" s="36">
        <v>10</v>
      </c>
      <c r="H11" s="35">
        <f t="shared" si="0"/>
        <v>510</v>
      </c>
      <c r="I11" s="37"/>
      <c r="J11" s="38">
        <f>0.0362*H11</f>
        <v>18.462</v>
      </c>
      <c r="K11" s="39">
        <f t="shared" si="2"/>
        <v>18.962</v>
      </c>
      <c r="L11" s="40"/>
    </row>
    <row r="12" s="1" customFormat="1" ht="30" customHeight="1" spans="1:13">
      <c r="A12" s="30" t="s">
        <v>30</v>
      </c>
      <c r="B12" s="31" t="s">
        <v>31</v>
      </c>
      <c r="C12" s="32" t="s">
        <v>32</v>
      </c>
      <c r="D12" s="42" t="s">
        <v>39</v>
      </c>
      <c r="E12" s="34" t="s">
        <v>40</v>
      </c>
      <c r="F12" s="35">
        <v>800</v>
      </c>
      <c r="G12" s="36">
        <v>10</v>
      </c>
      <c r="H12" s="35">
        <f t="shared" si="0"/>
        <v>810</v>
      </c>
      <c r="I12" s="37"/>
      <c r="J12" s="38">
        <f t="shared" si="1"/>
        <v>26.568</v>
      </c>
      <c r="K12" s="39">
        <f t="shared" si="2"/>
        <v>27.068</v>
      </c>
      <c r="L12" s="40"/>
    </row>
    <row r="13" s="1" customFormat="1" ht="30" customHeight="1" spans="1:13">
      <c r="A13" s="30" t="s">
        <v>30</v>
      </c>
      <c r="B13" s="31" t="s">
        <v>31</v>
      </c>
      <c r="C13" s="32" t="s">
        <v>32</v>
      </c>
      <c r="D13" s="33" t="s">
        <v>41</v>
      </c>
      <c r="E13" s="34" t="s">
        <v>42</v>
      </c>
      <c r="F13" s="35">
        <v>300</v>
      </c>
      <c r="G13" s="36">
        <v>10</v>
      </c>
      <c r="H13" s="35">
        <f t="shared" si="0"/>
        <v>310</v>
      </c>
      <c r="I13" s="37"/>
      <c r="J13" s="38">
        <f t="shared" si="1"/>
        <v>10.168</v>
      </c>
      <c r="K13" s="39">
        <f t="shared" si="2"/>
        <v>10.668</v>
      </c>
      <c r="L13" s="40"/>
    </row>
    <row r="14" s="1" customFormat="1" ht="30" customHeight="1" spans="1:13">
      <c r="A14" s="30" t="s">
        <v>30</v>
      </c>
      <c r="B14" s="31" t="s">
        <v>31</v>
      </c>
      <c r="C14" s="32" t="s">
        <v>32</v>
      </c>
      <c r="D14" s="33"/>
      <c r="E14" s="34" t="s">
        <v>43</v>
      </c>
      <c r="F14" s="35">
        <v>1000</v>
      </c>
      <c r="G14" s="36">
        <v>10</v>
      </c>
      <c r="H14" s="35">
        <f t="shared" si="0"/>
        <v>1010</v>
      </c>
      <c r="I14" s="37"/>
      <c r="J14" s="38">
        <f t="shared" si="1"/>
        <v>33.128</v>
      </c>
      <c r="K14" s="39">
        <f t="shared" si="2"/>
        <v>33.628</v>
      </c>
      <c r="L14" s="40"/>
    </row>
    <row r="15" s="1" customFormat="1" ht="30" customHeight="1" spans="1:13">
      <c r="A15" s="30" t="s">
        <v>30</v>
      </c>
      <c r="B15" s="31" t="s">
        <v>31</v>
      </c>
      <c r="C15" s="32" t="s">
        <v>32</v>
      </c>
      <c r="D15" s="33"/>
      <c r="E15" s="34" t="s">
        <v>44</v>
      </c>
      <c r="F15" s="35">
        <v>300</v>
      </c>
      <c r="G15" s="36">
        <v>10</v>
      </c>
      <c r="H15" s="35">
        <f t="shared" si="0"/>
        <v>310</v>
      </c>
      <c r="I15" s="37"/>
      <c r="J15" s="38">
        <f>0.0344*H15</f>
        <v>10.664</v>
      </c>
      <c r="K15" s="39">
        <f t="shared" si="2"/>
        <v>11.164</v>
      </c>
      <c r="L15" s="40"/>
    </row>
    <row r="16" s="1" customFormat="1" ht="30" customHeight="1" spans="1:13">
      <c r="A16" s="30" t="s">
        <v>30</v>
      </c>
      <c r="B16" s="31" t="s">
        <v>31</v>
      </c>
      <c r="C16" s="32" t="s">
        <v>32</v>
      </c>
      <c r="D16" s="33"/>
      <c r="E16" s="34" t="s">
        <v>45</v>
      </c>
      <c r="F16" s="35">
        <v>600</v>
      </c>
      <c r="G16" s="36">
        <v>10</v>
      </c>
      <c r="H16" s="35">
        <f t="shared" si="0"/>
        <v>610</v>
      </c>
      <c r="I16" s="37"/>
      <c r="J16" s="38">
        <f>0.0342*H16</f>
        <v>20.862</v>
      </c>
      <c r="K16" s="39">
        <f t="shared" si="2"/>
        <v>21.362</v>
      </c>
      <c r="L16" s="40"/>
    </row>
    <row r="17" s="1" customFormat="1" ht="30" customHeight="1" spans="1:12">
      <c r="A17" s="30" t="s">
        <v>30</v>
      </c>
      <c r="B17" s="31" t="s">
        <v>31</v>
      </c>
      <c r="C17" s="32" t="s">
        <v>32</v>
      </c>
      <c r="D17" s="33"/>
      <c r="E17" s="34" t="s">
        <v>46</v>
      </c>
      <c r="F17" s="35">
        <v>500</v>
      </c>
      <c r="G17" s="36">
        <v>10</v>
      </c>
      <c r="H17" s="35">
        <f t="shared" si="0"/>
        <v>510</v>
      </c>
      <c r="I17" s="37"/>
      <c r="J17" s="38">
        <f>0.0362*H17</f>
        <v>18.462</v>
      </c>
      <c r="K17" s="39">
        <f t="shared" si="2"/>
        <v>18.962</v>
      </c>
      <c r="L17" s="40"/>
    </row>
    <row r="18" s="1" customFormat="1" ht="30" customHeight="1" spans="1:12">
      <c r="A18" s="30" t="s">
        <v>30</v>
      </c>
      <c r="B18" s="31" t="s">
        <v>31</v>
      </c>
      <c r="C18" s="32" t="s">
        <v>32</v>
      </c>
      <c r="D18" s="33"/>
      <c r="E18" s="34" t="s">
        <v>47</v>
      </c>
      <c r="F18" s="35">
        <v>200</v>
      </c>
      <c r="G18" s="36">
        <v>10</v>
      </c>
      <c r="H18" s="35">
        <f t="shared" si="0"/>
        <v>210</v>
      </c>
      <c r="I18" s="37"/>
      <c r="J18" s="38">
        <f>0.0362*H18</f>
        <v>7.602</v>
      </c>
      <c r="K18" s="39">
        <f t="shared" si="2"/>
        <v>8.102</v>
      </c>
      <c r="L18" s="40"/>
    </row>
    <row r="19" s="1" customFormat="1" ht="30" customHeight="1" spans="1:12">
      <c r="A19" s="30" t="s">
        <v>30</v>
      </c>
      <c r="B19" s="31" t="s">
        <v>31</v>
      </c>
      <c r="C19" s="32" t="s">
        <v>32</v>
      </c>
      <c r="D19" s="33" t="s">
        <v>48</v>
      </c>
      <c r="E19" s="34" t="s">
        <v>49</v>
      </c>
      <c r="F19" s="35">
        <v>250</v>
      </c>
      <c r="G19" s="36">
        <v>10</v>
      </c>
      <c r="H19" s="35">
        <f t="shared" si="0"/>
        <v>260</v>
      </c>
      <c r="I19" s="37"/>
      <c r="J19" s="38">
        <f t="shared" ref="J19:J25" si="3">0.0328*H19</f>
        <v>8.528</v>
      </c>
      <c r="K19" s="39">
        <f t="shared" si="2"/>
        <v>9.028</v>
      </c>
      <c r="L19" s="40"/>
    </row>
    <row r="20" s="1" customFormat="1" ht="30" customHeight="1" spans="1:12">
      <c r="A20" s="30" t="s">
        <v>30</v>
      </c>
      <c r="B20" s="31" t="s">
        <v>31</v>
      </c>
      <c r="C20" s="32" t="s">
        <v>32</v>
      </c>
      <c r="D20" s="33"/>
      <c r="E20" s="34" t="s">
        <v>50</v>
      </c>
      <c r="F20" s="35">
        <v>1000</v>
      </c>
      <c r="G20" s="36">
        <v>10</v>
      </c>
      <c r="H20" s="35">
        <f t="shared" si="0"/>
        <v>1010</v>
      </c>
      <c r="I20" s="37"/>
      <c r="J20" s="38">
        <f t="shared" si="3"/>
        <v>33.128</v>
      </c>
      <c r="K20" s="39">
        <f t="shared" si="2"/>
        <v>33.628</v>
      </c>
      <c r="L20" s="40"/>
    </row>
    <row r="21" s="1" customFormat="1" ht="30" customHeight="1" spans="1:12">
      <c r="A21" s="30" t="s">
        <v>30</v>
      </c>
      <c r="B21" s="31" t="s">
        <v>31</v>
      </c>
      <c r="C21" s="32" t="s">
        <v>32</v>
      </c>
      <c r="D21" s="33"/>
      <c r="E21" s="34" t="s">
        <v>51</v>
      </c>
      <c r="F21" s="35">
        <v>350</v>
      </c>
      <c r="G21" s="36">
        <v>10</v>
      </c>
      <c r="H21" s="35">
        <f t="shared" si="0"/>
        <v>360</v>
      </c>
      <c r="I21" s="37"/>
      <c r="J21" s="38">
        <f>0.0344*H21</f>
        <v>12.384</v>
      </c>
      <c r="K21" s="39">
        <f t="shared" si="2"/>
        <v>12.884</v>
      </c>
      <c r="L21" s="40"/>
    </row>
    <row r="22" s="1" customFormat="1" ht="30" customHeight="1" spans="1:12">
      <c r="A22" s="30" t="s">
        <v>30</v>
      </c>
      <c r="B22" s="31" t="s">
        <v>31</v>
      </c>
      <c r="C22" s="32" t="s">
        <v>32</v>
      </c>
      <c r="D22" s="33"/>
      <c r="E22" s="34" t="s">
        <v>52</v>
      </c>
      <c r="F22" s="35">
        <v>600</v>
      </c>
      <c r="G22" s="36">
        <v>10</v>
      </c>
      <c r="H22" s="35">
        <f t="shared" si="0"/>
        <v>610</v>
      </c>
      <c r="I22" s="37"/>
      <c r="J22" s="38">
        <f>0.0342*H22</f>
        <v>20.862</v>
      </c>
      <c r="K22" s="39">
        <f t="shared" si="2"/>
        <v>21.362</v>
      </c>
      <c r="L22" s="40"/>
    </row>
    <row r="23" s="1" customFormat="1" ht="30" customHeight="1" spans="1:12">
      <c r="A23" s="30" t="s">
        <v>30</v>
      </c>
      <c r="B23" s="31" t="s">
        <v>31</v>
      </c>
      <c r="C23" s="32" t="s">
        <v>32</v>
      </c>
      <c r="D23" s="33"/>
      <c r="E23" s="34" t="s">
        <v>53</v>
      </c>
      <c r="F23" s="35">
        <v>400</v>
      </c>
      <c r="G23" s="36">
        <v>10</v>
      </c>
      <c r="H23" s="35">
        <f t="shared" si="0"/>
        <v>410</v>
      </c>
      <c r="I23" s="37"/>
      <c r="J23" s="38">
        <f>0.0362*H23</f>
        <v>14.842</v>
      </c>
      <c r="K23" s="39">
        <f t="shared" si="2"/>
        <v>15.342</v>
      </c>
      <c r="L23" s="40"/>
    </row>
    <row r="24" s="1" customFormat="1" ht="30" customHeight="1" spans="1:12">
      <c r="A24" s="30" t="s">
        <v>30</v>
      </c>
      <c r="B24" s="31" t="s">
        <v>31</v>
      </c>
      <c r="C24" s="32" t="s">
        <v>32</v>
      </c>
      <c r="D24" s="33" t="s">
        <v>54</v>
      </c>
      <c r="E24" s="34" t="s">
        <v>55</v>
      </c>
      <c r="F24" s="35">
        <v>400</v>
      </c>
      <c r="G24" s="36">
        <v>10</v>
      </c>
      <c r="H24" s="35">
        <f t="shared" si="0"/>
        <v>410</v>
      </c>
      <c r="I24" s="37"/>
      <c r="J24" s="38">
        <f t="shared" si="3"/>
        <v>13.448</v>
      </c>
      <c r="K24" s="39">
        <f t="shared" si="2"/>
        <v>13.948</v>
      </c>
      <c r="L24" s="40"/>
    </row>
    <row r="25" s="1" customFormat="1" ht="30" customHeight="1" spans="1:12">
      <c r="A25" s="30" t="s">
        <v>30</v>
      </c>
      <c r="B25" s="31" t="s">
        <v>31</v>
      </c>
      <c r="C25" s="32" t="s">
        <v>32</v>
      </c>
      <c r="D25" s="33"/>
      <c r="E25" s="34" t="s">
        <v>56</v>
      </c>
      <c r="F25" s="35">
        <v>1000</v>
      </c>
      <c r="G25" s="36">
        <v>10</v>
      </c>
      <c r="H25" s="35">
        <f t="shared" si="0"/>
        <v>1010</v>
      </c>
      <c r="I25" s="37"/>
      <c r="J25" s="38">
        <f t="shared" si="3"/>
        <v>33.128</v>
      </c>
      <c r="K25" s="39">
        <f t="shared" si="2"/>
        <v>33.628</v>
      </c>
      <c r="L25" s="40"/>
    </row>
    <row r="26" s="1" customFormat="1" ht="30" customHeight="1" spans="1:12">
      <c r="A26" s="30" t="s">
        <v>30</v>
      </c>
      <c r="B26" s="31" t="s">
        <v>31</v>
      </c>
      <c r="C26" s="32" t="s">
        <v>32</v>
      </c>
      <c r="D26" s="33"/>
      <c r="E26" s="34" t="s">
        <v>57</v>
      </c>
      <c r="F26" s="35">
        <v>500</v>
      </c>
      <c r="G26" s="36">
        <v>10</v>
      </c>
      <c r="H26" s="35">
        <f t="shared" si="0"/>
        <v>510</v>
      </c>
      <c r="I26" s="37"/>
      <c r="J26" s="38">
        <f>0.0344*H26</f>
        <v>17.544</v>
      </c>
      <c r="K26" s="39">
        <f t="shared" si="2"/>
        <v>18.044</v>
      </c>
      <c r="L26" s="40"/>
    </row>
    <row r="27" s="1" customFormat="1" ht="30" customHeight="1" spans="1:12">
      <c r="A27" s="30" t="s">
        <v>30</v>
      </c>
      <c r="B27" s="31" t="s">
        <v>31</v>
      </c>
      <c r="C27" s="32" t="s">
        <v>32</v>
      </c>
      <c r="D27" s="33"/>
      <c r="E27" s="34" t="s">
        <v>58</v>
      </c>
      <c r="F27" s="35">
        <v>900</v>
      </c>
      <c r="G27" s="36">
        <v>10</v>
      </c>
      <c r="H27" s="35">
        <f t="shared" si="0"/>
        <v>910</v>
      </c>
      <c r="I27" s="37"/>
      <c r="J27" s="38">
        <f>0.0342*H27</f>
        <v>31.122</v>
      </c>
      <c r="K27" s="39">
        <f t="shared" si="2"/>
        <v>31.622</v>
      </c>
      <c r="L27" s="40"/>
    </row>
    <row r="28" s="1" customFormat="1" ht="30" customHeight="1" spans="1:12">
      <c r="A28" s="30" t="s">
        <v>30</v>
      </c>
      <c r="B28" s="31" t="s">
        <v>31</v>
      </c>
      <c r="C28" s="32" t="s">
        <v>32</v>
      </c>
      <c r="D28" s="33"/>
      <c r="E28" s="34" t="s">
        <v>59</v>
      </c>
      <c r="F28" s="35">
        <v>700</v>
      </c>
      <c r="G28" s="36">
        <v>10</v>
      </c>
      <c r="H28" s="35">
        <f t="shared" si="0"/>
        <v>710</v>
      </c>
      <c r="I28" s="37"/>
      <c r="J28" s="38">
        <f>0.0362*H28</f>
        <v>25.702</v>
      </c>
      <c r="K28" s="39">
        <f t="shared" si="2"/>
        <v>26.202</v>
      </c>
      <c r="L28" s="40"/>
    </row>
    <row r="29" s="1" customFormat="1" ht="30" customHeight="1" spans="1:12">
      <c r="A29" s="30" t="s">
        <v>30</v>
      </c>
      <c r="B29" s="31" t="s">
        <v>31</v>
      </c>
      <c r="C29" s="32" t="s">
        <v>32</v>
      </c>
      <c r="D29" s="33"/>
      <c r="E29" s="34" t="s">
        <v>60</v>
      </c>
      <c r="F29" s="35">
        <v>300</v>
      </c>
      <c r="G29" s="36">
        <v>10</v>
      </c>
      <c r="H29" s="35">
        <f t="shared" si="0"/>
        <v>310</v>
      </c>
      <c r="I29" s="37"/>
      <c r="J29" s="38">
        <f>0.0362*H29</f>
        <v>11.222</v>
      </c>
      <c r="K29" s="39">
        <f t="shared" si="2"/>
        <v>11.722</v>
      </c>
      <c r="L29" s="40"/>
    </row>
    <row r="30" s="1" customFormat="1" spans="1:12">
      <c r="A30" s="43" t="s">
        <v>61</v>
      </c>
      <c r="B30" s="44"/>
      <c r="C30" s="44"/>
      <c r="D30" s="44"/>
      <c r="E30" s="45"/>
      <c r="F30" s="35">
        <f t="shared" ref="F30:H30" si="4">SUM(F7:F29)</f>
        <v>13400</v>
      </c>
      <c r="G30" s="36">
        <f t="shared" si="4"/>
        <v>230</v>
      </c>
      <c r="H30" s="35">
        <f t="shared" si="4"/>
        <v>13630</v>
      </c>
      <c r="I30" s="46"/>
      <c r="J30" s="38">
        <f>SUM(J7:J10)</f>
        <v>95.102</v>
      </c>
      <c r="K30" s="38">
        <f>SUM(K7:K10)</f>
        <v>97.102</v>
      </c>
      <c r="L30" s="47"/>
    </row>
  </sheetData>
  <mergeCells count="11">
    <mergeCell ref="A1:L1"/>
    <mergeCell ref="A2:L2"/>
    <mergeCell ref="E3:F3"/>
    <mergeCell ref="E4:F4"/>
    <mergeCell ref="A30:E30"/>
    <mergeCell ref="D7:D11"/>
    <mergeCell ref="D13:D18"/>
    <mergeCell ref="D19:D23"/>
    <mergeCell ref="D24:D29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2026-03-31T10:05:10Z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2D913BD5AC7F4748BDDACDE8813746B2_12</vt:lpwstr>
  </property>
  <property fmtid="{D5CDD505-2E9C-101B-9397-08002B2CF9AE}" pid="4" name="CalculationRule">
    <vt:i4>0</vt:i4>
  </property>
</Properties>
</file>