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山东孟庆宝" sheetId="2" r:id="rId2"/>
    <sheet name="泰州恒锦" sheetId="3" r:id="rId3"/>
    <sheet name="淄博王文娟" sheetId="4" r:id="rId4"/>
    <sheet name="Sheet2" sheetId="5" r:id="rId5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<sst xmlns="http://schemas.openxmlformats.org/spreadsheetml/2006/main" count="247" uniqueCount="68">
  <si>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</si>
  <si>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产品型号</t>
  </si>
  <si>
    <t>款号</t>
  </si>
  <si>
    <t>色号</t>
  </si>
  <si>
    <t>数量（套）</t>
  </si>
  <si>
    <t>箱号</t>
  </si>
  <si>
    <t>S26032710 
PO00589 ET090610</t>
  </si>
  <si>
    <t>TYPE5</t>
  </si>
  <si>
    <t xml:space="preserve"> 2515</t>
  </si>
  <si>
    <t xml:space="preserve"> 14</t>
  </si>
  <si>
    <t xml:space="preserve"> 15</t>
  </si>
  <si>
    <t xml:space="preserve"> 2661</t>
  </si>
  <si>
    <t xml:space="preserve"> 10</t>
  </si>
  <si>
    <t xml:space="preserve"> 11</t>
  </si>
  <si>
    <t xml:space="preserve"> 2669</t>
  </si>
  <si>
    <t xml:space="preserve"> 31</t>
  </si>
  <si>
    <t xml:space="preserve"> 32</t>
  </si>
  <si>
    <t xml:space="preserve"> 2673</t>
  </si>
  <si>
    <t xml:space="preserve"> 64</t>
  </si>
  <si>
    <t xml:space="preserve"> 65</t>
  </si>
  <si>
    <t xml:space="preserve"> 2769</t>
  </si>
  <si>
    <t xml:space="preserve"> 2822</t>
  </si>
  <si>
    <t xml:space="preserve"> 44</t>
  </si>
  <si>
    <t xml:space="preserve"> 45</t>
  </si>
  <si>
    <t xml:space="preserve"> 46</t>
  </si>
  <si>
    <t xml:space="preserve"> 2830</t>
  </si>
  <si>
    <t xml:space="preserve"> 40</t>
  </si>
  <si>
    <t xml:space="preserve"> 41</t>
  </si>
  <si>
    <t>合计</t>
  </si>
  <si>
    <t xml:space="preserve"> 2680</t>
  </si>
  <si>
    <t xml:space="preserve"> 60</t>
  </si>
  <si>
    <t xml:space="preserve"> 61</t>
  </si>
  <si>
    <t xml:space="preserve"> 2671</t>
  </si>
  <si>
    <t xml:space="preserve"> 47</t>
  </si>
  <si>
    <t xml:space="preserve"> 48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</si>
  <si>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</si>
  <si>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</si>
  <si>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</si>
  <si>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</si>
  <si>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sf0223481267779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</si>
  <si>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</si>
  <si>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</si>
  <si>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</si>
  <si>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</si>
  <si>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</si>
  <si>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</si>
  <si>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</si>
  <si>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</si>
  <si>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</si>
  <si>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</si>
  <si>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</si>
  <si>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</si>
  <si>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</si>
  <si>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</si>
  <si>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</si>
  <si>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</si>
  <si>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</si>
  <si>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</si>
  <si>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</si>
  <si>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</si>
  <si>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</si>
  <si>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</si>
  <si>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30*40*50</t>
  </si>
  <si>
    <t>泰州恒锦</t>
  </si>
  <si>
    <t>20*20*30</t>
  </si>
  <si>
    <t>20*30*40</t>
  </si>
  <si>
    <t>山东孟庆宝</t>
  </si>
  <si>
    <t>淄博王文娟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</si>
</sst>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1">
    <font>
      <sz val="11"/>
      <color theme="1"/>
      <name val="宋体"/>
      <charset val="134"/>
      <scheme val="minor"/>
    </font>
    <font>
      <sz val="48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5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179" fontId="13" fillId="0" borderId="1" xfId="0" applyNumberFormat="1" applyFont="1" applyFill="1" applyBorder="1" applyAlignment="1">
      <alignment horizontal="center" vertical="top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180" fontId="11" fillId="0" borderId="4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80" fontId="11" fillId="0" borderId="5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Fill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80" fontId="18" fillId="0" borderId="1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11" fillId="0" borderId="1" xfId="0" applyFont="1" applyBorder="1">
      <alignment vertical="center"/>
    </xf>
    <xf numFmtId="0" fontId="12" fillId="0" borderId="6" xfId="0" applyFont="1" applyFill="1" applyBorder="1" applyAlignment="1">
      <alignment horizontal="center"/>
    </xf>
    <xf numFmtId="0" fontId="11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447675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428625</xdr:colOff>
      <xdr:row>1</xdr:row>
      <xdr:rowOff>38100</xdr:rowOff>
    </xdr:from>
    <xdr:to>
      <xdr:col>11</xdr:col>
      <xdr:colOff>561975</xdr:colOff>
      <xdr:row>3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67500" y="371475"/>
          <a:ext cx="2190750" cy="55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114300</xdr:colOff>
      <xdr:row>1</xdr:row>
      <xdr:rowOff>295275</xdr:rowOff>
    </xdr:from>
    <xdr:to>
      <xdr:col>10</xdr:col>
      <xdr:colOff>247650</xdr:colOff>
      <xdr:row>3</xdr:row>
      <xdr:rowOff>172085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05450" y="628650"/>
          <a:ext cx="2190750" cy="410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57150</xdr:colOff>
      <xdr:row>1</xdr:row>
      <xdr:rowOff>276225</xdr:rowOff>
    </xdr:from>
    <xdr:to>
      <xdr:col>10</xdr:col>
      <xdr:colOff>190500</xdr:colOff>
      <xdr:row>3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8300" y="609600"/>
          <a:ext cx="2190750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N18" sqref="N18"/>
    </sheetView>
  </sheetViews>
  <sheetFormatPr defaultColWidth="9" defaultRowHeight="15" outlineLevelCol="5"/>
  <cols>
    <col min="1" max="1" width="16.125" style="42" customWidth="1"/>
    <col min="2" max="2" width="9" style="42"/>
    <col min="3" max="6" width="9" style="43"/>
  </cols>
  <sheetData>
    <row r="1" spans="1:6">
      <c r="A1" s="44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4" t="s">
        <v>5</v>
      </c>
    </row>
    <row r="2" spans="1:6">
      <c r="A2" s="45" t="s">
        <v>6</v>
      </c>
      <c r="B2" s="46" t="s">
        <v>7</v>
      </c>
      <c r="C2" s="30" t="s">
        <v>8</v>
      </c>
      <c r="D2" s="30" t="s">
        <v>9</v>
      </c>
      <c r="E2" s="30">
        <v>3920</v>
      </c>
      <c r="F2" s="47">
        <v>46023</v>
      </c>
    </row>
    <row r="3" spans="1:6">
      <c r="A3" s="46"/>
      <c r="B3" s="46"/>
      <c r="C3" s="30" t="s">
        <v>8</v>
      </c>
      <c r="D3" s="30" t="s">
        <v>10</v>
      </c>
      <c r="E3" s="30">
        <v>1310</v>
      </c>
      <c r="F3" s="48"/>
    </row>
    <row r="4" spans="1:6">
      <c r="A4" s="46"/>
      <c r="B4" s="46"/>
      <c r="C4" s="30" t="s">
        <v>11</v>
      </c>
      <c r="D4" s="30" t="s">
        <v>12</v>
      </c>
      <c r="E4" s="30">
        <v>2455</v>
      </c>
      <c r="F4" s="48"/>
    </row>
    <row r="5" spans="1:6">
      <c r="A5" s="46"/>
      <c r="B5" s="46"/>
      <c r="C5" s="30" t="s">
        <v>11</v>
      </c>
      <c r="D5" s="30" t="s">
        <v>13</v>
      </c>
      <c r="E5" s="30">
        <v>385</v>
      </c>
      <c r="F5" s="48"/>
    </row>
    <row r="6" spans="1:6">
      <c r="A6" s="46"/>
      <c r="B6" s="46"/>
      <c r="C6" s="30" t="s">
        <v>14</v>
      </c>
      <c r="D6" s="30" t="s">
        <v>15</v>
      </c>
      <c r="E6" s="30">
        <v>12002</v>
      </c>
      <c r="F6" s="48"/>
    </row>
    <row r="7" spans="1:6">
      <c r="A7" s="46"/>
      <c r="B7" s="46"/>
      <c r="C7" s="30" t="s">
        <v>14</v>
      </c>
      <c r="D7" s="30" t="s">
        <v>16</v>
      </c>
      <c r="E7" s="30">
        <v>7562</v>
      </c>
      <c r="F7" s="48"/>
    </row>
    <row r="8" spans="1:6">
      <c r="A8" s="46"/>
      <c r="B8" s="46"/>
      <c r="C8" s="30" t="s">
        <v>17</v>
      </c>
      <c r="D8" s="30" t="s">
        <v>18</v>
      </c>
      <c r="E8" s="30">
        <v>3120</v>
      </c>
      <c r="F8" s="48"/>
    </row>
    <row r="9" spans="1:6">
      <c r="A9" s="46"/>
      <c r="B9" s="46"/>
      <c r="C9" s="30" t="s">
        <v>17</v>
      </c>
      <c r="D9" s="30" t="s">
        <v>19</v>
      </c>
      <c r="E9" s="30">
        <v>188</v>
      </c>
      <c r="F9" s="48"/>
    </row>
    <row r="10" spans="1:6">
      <c r="A10" s="46"/>
      <c r="B10" s="46"/>
      <c r="C10" s="30" t="s">
        <v>20</v>
      </c>
      <c r="D10" s="30" t="s">
        <v>12</v>
      </c>
      <c r="E10" s="30">
        <v>1856</v>
      </c>
      <c r="F10" s="48"/>
    </row>
    <row r="11" spans="1:6">
      <c r="A11" s="46"/>
      <c r="B11" s="46"/>
      <c r="C11" s="30" t="s">
        <v>20</v>
      </c>
      <c r="D11" s="30" t="s">
        <v>13</v>
      </c>
      <c r="E11" s="30">
        <v>437</v>
      </c>
      <c r="F11" s="48"/>
    </row>
    <row r="12" spans="1:6">
      <c r="A12" s="46"/>
      <c r="B12" s="46"/>
      <c r="C12" s="30" t="s">
        <v>21</v>
      </c>
      <c r="D12" s="30" t="s">
        <v>22</v>
      </c>
      <c r="E12" s="30">
        <v>1388</v>
      </c>
      <c r="F12" s="48"/>
    </row>
    <row r="13" spans="1:6">
      <c r="A13" s="46"/>
      <c r="B13" s="46"/>
      <c r="C13" s="30" t="s">
        <v>21</v>
      </c>
      <c r="D13" s="30" t="s">
        <v>23</v>
      </c>
      <c r="E13" s="30">
        <v>2080</v>
      </c>
      <c r="F13" s="48"/>
    </row>
    <row r="14" spans="1:6">
      <c r="A14" s="46"/>
      <c r="B14" s="46"/>
      <c r="C14" s="30" t="s">
        <v>21</v>
      </c>
      <c r="D14" s="30" t="s">
        <v>24</v>
      </c>
      <c r="E14" s="30">
        <v>608</v>
      </c>
      <c r="F14" s="48"/>
    </row>
    <row r="15" spans="1:6">
      <c r="A15" s="46"/>
      <c r="B15" s="46"/>
      <c r="C15" s="30" t="s">
        <v>25</v>
      </c>
      <c r="D15" s="30" t="s">
        <v>26</v>
      </c>
      <c r="E15" s="30">
        <v>3229</v>
      </c>
      <c r="F15" s="48"/>
    </row>
    <row r="16" spans="1:6">
      <c r="A16" s="46"/>
      <c r="B16" s="46"/>
      <c r="C16" s="30" t="s">
        <v>25</v>
      </c>
      <c r="D16" s="30" t="s">
        <v>27</v>
      </c>
      <c r="E16" s="30">
        <v>140</v>
      </c>
      <c r="F16" s="48"/>
    </row>
    <row r="17" spans="1:6">
      <c r="A17" s="49" t="s">
        <v>28</v>
      </c>
      <c r="B17" s="50"/>
      <c r="C17" s="49"/>
      <c r="D17" s="30"/>
      <c r="E17" s="30">
        <f>SUM(E2:E16)</f>
        <v>40680</v>
      </c>
      <c r="F17" s="40"/>
    </row>
    <row r="19" spans="1:6">
      <c r="A19" s="44" t="s">
        <v>0</v>
      </c>
      <c r="B19" s="44" t="s">
        <v>1</v>
      </c>
      <c r="C19" s="44" t="s">
        <v>2</v>
      </c>
      <c r="D19" s="44" t="s">
        <v>3</v>
      </c>
      <c r="E19" s="44" t="s">
        <v>4</v>
      </c>
      <c r="F19" s="44" t="s">
        <v>5</v>
      </c>
    </row>
    <row r="20" spans="1:6">
      <c r="A20" s="45" t="s">
        <v>6</v>
      </c>
      <c r="B20" s="46" t="s">
        <v>7</v>
      </c>
      <c r="C20" s="30" t="s">
        <v>29</v>
      </c>
      <c r="D20" s="30" t="s">
        <v>30</v>
      </c>
      <c r="E20" s="30">
        <v>1395</v>
      </c>
      <c r="F20" s="47">
        <v>46023</v>
      </c>
    </row>
    <row r="21" spans="1:6">
      <c r="A21" s="46"/>
      <c r="B21" s="46"/>
      <c r="C21" s="30" t="s">
        <v>29</v>
      </c>
      <c r="D21" s="30" t="s">
        <v>31</v>
      </c>
      <c r="E21" s="30">
        <v>1988</v>
      </c>
      <c r="F21" s="48"/>
    </row>
    <row r="22" spans="1:6">
      <c r="A22" s="49" t="s">
        <v>28</v>
      </c>
      <c r="B22" s="50"/>
      <c r="C22" s="49"/>
      <c r="D22" s="30"/>
      <c r="E22" s="30">
        <f>SUM(E20:E21)</f>
        <v>3383</v>
      </c>
      <c r="F22" s="40"/>
    </row>
    <row r="23" spans="1:6">
      <c r="C23" s="51"/>
      <c r="D23" s="51"/>
      <c r="E23" s="51"/>
    </row>
    <row r="24" spans="1:6">
      <c r="A24" s="44" t="s">
        <v>0</v>
      </c>
      <c r="B24" s="44" t="s">
        <v>1</v>
      </c>
      <c r="C24" s="44" t="s">
        <v>2</v>
      </c>
      <c r="D24" s="44" t="s">
        <v>3</v>
      </c>
      <c r="E24" s="44" t="s">
        <v>4</v>
      </c>
      <c r="F24" s="44" t="s">
        <v>5</v>
      </c>
    </row>
    <row r="25" spans="1:6">
      <c r="A25" s="45" t="s">
        <v>6</v>
      </c>
      <c r="B25" s="46" t="s">
        <v>7</v>
      </c>
      <c r="C25" s="30" t="s">
        <v>32</v>
      </c>
      <c r="D25" s="30" t="s">
        <v>24</v>
      </c>
      <c r="E25" s="30">
        <v>10857</v>
      </c>
      <c r="F25" s="47">
        <v>1</v>
      </c>
    </row>
    <row r="26" spans="1:6">
      <c r="A26" s="46"/>
      <c r="B26" s="46"/>
      <c r="C26" s="30" t="s">
        <v>32</v>
      </c>
      <c r="D26" s="30" t="s">
        <v>33</v>
      </c>
      <c r="E26" s="30">
        <v>9782</v>
      </c>
      <c r="F26" s="48"/>
    </row>
    <row r="27" spans="1:6">
      <c r="A27" s="46"/>
      <c r="B27" s="46"/>
      <c r="C27" s="30" t="s">
        <v>32</v>
      </c>
      <c r="D27" s="30" t="s">
        <v>34</v>
      </c>
      <c r="E27" s="30">
        <v>1405</v>
      </c>
      <c r="F27" s="48"/>
    </row>
    <row r="28" spans="1:6">
      <c r="A28" s="49" t="s">
        <v>28</v>
      </c>
      <c r="B28" s="50"/>
      <c r="C28" s="49"/>
      <c r="D28" s="52"/>
      <c r="E28" s="40">
        <f>SUM(E25:E27)</f>
        <v>22044</v>
      </c>
      <c r="F28" s="52"/>
    </row>
  </sheetData>
  <mergeCells count="9">
    <mergeCell ref="A2:A16"/>
    <mergeCell ref="A20:A21"/>
    <mergeCell ref="A25:A27"/>
    <mergeCell ref="B2:B16"/>
    <mergeCell ref="B20:B21"/>
    <mergeCell ref="B25:B27"/>
    <mergeCell ref="F2:F16"/>
    <mergeCell ref="F20:F21"/>
    <mergeCell ref="F25:F2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workbookViewId="0">
      <selection activeCell="P40" sqref="P40"/>
    </sheetView>
  </sheetViews>
  <sheetFormatPr defaultColWidth="9" defaultRowHeight="13.5"/>
  <cols>
    <col min="1" max="1" width="18.875" style="2" customWidth="1"/>
    <col min="2" max="16384" width="9" style="2"/>
  </cols>
  <sheetData>
    <row r="1" s="2" customFormat="1" ht="26.25" spans="1:13">
      <c r="A1" s="3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6.25" spans="1:13">
      <c r="A2" s="3" t="s">
        <v>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2" customFormat="1" ht="15.75" spans="1:13">
      <c r="A3" s="4"/>
      <c r="B3" s="4"/>
      <c r="C3" s="4"/>
      <c r="D3" s="4"/>
      <c r="E3" s="5" t="s">
        <v>37</v>
      </c>
      <c r="F3" s="6">
        <v>46113</v>
      </c>
      <c r="G3" s="6"/>
      <c r="H3" s="7"/>
      <c r="I3" s="8"/>
      <c r="J3" s="8"/>
      <c r="K3" s="8"/>
      <c r="L3" s="8"/>
      <c r="M3" s="4"/>
    </row>
    <row r="4" s="2" customFormat="1" ht="15.75" spans="1:13">
      <c r="A4" s="4"/>
      <c r="B4" s="4"/>
      <c r="C4" s="4"/>
      <c r="D4" s="4"/>
      <c r="E4" s="5" t="s">
        <v>38</v>
      </c>
      <c r="F4" s="9" t="s">
        <v>39</v>
      </c>
      <c r="G4" s="9"/>
      <c r="H4" s="10"/>
      <c r="I4" s="10"/>
      <c r="J4" s="10"/>
      <c r="K4" s="11"/>
      <c r="L4" s="11"/>
      <c r="M4" s="11"/>
    </row>
    <row r="5" s="2" customFormat="1" ht="18" customHeight="1" spans="1:13">
      <c r="A5" s="12" t="s">
        <v>40</v>
      </c>
      <c r="B5" s="13" t="s">
        <v>41</v>
      </c>
      <c r="C5" s="13" t="s">
        <v>42</v>
      </c>
      <c r="D5" s="13" t="s">
        <v>43</v>
      </c>
      <c r="E5" s="14" t="s">
        <v>44</v>
      </c>
      <c r="F5" s="15" t="s">
        <v>45</v>
      </c>
      <c r="G5" s="15" t="s">
        <v>46</v>
      </c>
      <c r="H5" s="15" t="s">
        <v>47</v>
      </c>
      <c r="I5" s="16" t="s">
        <v>48</v>
      </c>
      <c r="J5" s="17" t="s">
        <v>49</v>
      </c>
      <c r="K5" s="17" t="s">
        <v>50</v>
      </c>
      <c r="L5" s="13" t="s">
        <v>51</v>
      </c>
      <c r="M5" s="18"/>
    </row>
    <row r="6" s="2" customFormat="1" ht="24.75" spans="1:13">
      <c r="A6" s="19"/>
      <c r="B6" s="20" t="s">
        <v>1</v>
      </c>
      <c r="C6" s="21" t="s">
        <v>52</v>
      </c>
      <c r="D6" s="21" t="s">
        <v>53</v>
      </c>
      <c r="E6" s="22" t="s">
        <v>54</v>
      </c>
      <c r="F6" s="23" t="s">
        <v>55</v>
      </c>
      <c r="G6" s="24" t="s">
        <v>56</v>
      </c>
      <c r="H6" s="24" t="s">
        <v>57</v>
      </c>
      <c r="I6" s="25" t="s">
        <v>58</v>
      </c>
      <c r="J6" s="26" t="s">
        <v>59</v>
      </c>
      <c r="K6" s="26" t="s">
        <v>60</v>
      </c>
      <c r="L6" s="27" t="s">
        <v>61</v>
      </c>
      <c r="M6" s="18"/>
    </row>
    <row r="7" s="2" customFormat="1" ht="15" spans="1:13">
      <c r="A7" s="28" t="s">
        <v>6</v>
      </c>
      <c r="B7" s="29" t="s">
        <v>7</v>
      </c>
      <c r="C7" s="30" t="s">
        <v>8</v>
      </c>
      <c r="D7" s="30" t="s">
        <v>9</v>
      </c>
      <c r="E7" s="31"/>
      <c r="F7" s="30">
        <v>3920</v>
      </c>
      <c r="G7" s="32">
        <f>F7*0.02</f>
        <v>78.4</v>
      </c>
      <c r="H7" s="32">
        <f>SUM(F7:G7)</f>
        <v>3998.4</v>
      </c>
      <c r="I7" s="33">
        <v>46024</v>
      </c>
      <c r="J7" s="29">
        <v>12</v>
      </c>
      <c r="K7" s="29">
        <v>12.4</v>
      </c>
      <c r="L7" s="29" t="s">
        <v>62</v>
      </c>
      <c r="M7" s="34"/>
    </row>
    <row r="8" s="2" customFormat="1" ht="15" spans="1:13">
      <c r="A8" s="35"/>
      <c r="B8" s="36"/>
      <c r="C8" s="30" t="s">
        <v>8</v>
      </c>
      <c r="D8" s="30" t="s">
        <v>9</v>
      </c>
      <c r="E8" s="31"/>
      <c r="F8" s="30">
        <v>3920</v>
      </c>
      <c r="G8" s="32">
        <f t="shared" ref="G8:G37" si="0">F8*0.02</f>
        <v>78.4</v>
      </c>
      <c r="H8" s="32">
        <f t="shared" ref="H8:H37" si="1">SUM(F8:G8)</f>
        <v>3998.4</v>
      </c>
      <c r="I8" s="37"/>
      <c r="J8" s="36"/>
      <c r="K8" s="36"/>
      <c r="L8" s="36"/>
      <c r="M8" s="34"/>
    </row>
    <row r="9" s="2" customFormat="1" ht="15" spans="1:13">
      <c r="A9" s="35"/>
      <c r="B9" s="36"/>
      <c r="C9" s="30" t="s">
        <v>8</v>
      </c>
      <c r="D9" s="30" t="s">
        <v>10</v>
      </c>
      <c r="E9" s="31"/>
      <c r="F9" s="30">
        <v>1310</v>
      </c>
      <c r="G9" s="32">
        <f t="shared" si="0"/>
        <v>26.2</v>
      </c>
      <c r="H9" s="32">
        <f t="shared" si="1"/>
        <v>1336.2</v>
      </c>
      <c r="I9" s="37"/>
      <c r="J9" s="36"/>
      <c r="K9" s="36"/>
      <c r="L9" s="36"/>
      <c r="M9" s="34"/>
    </row>
    <row r="10" s="2" customFormat="1" ht="15" spans="1:13">
      <c r="A10" s="35"/>
      <c r="B10" s="36"/>
      <c r="C10" s="30" t="s">
        <v>8</v>
      </c>
      <c r="D10" s="30" t="s">
        <v>10</v>
      </c>
      <c r="E10" s="31"/>
      <c r="F10" s="30">
        <v>1310</v>
      </c>
      <c r="G10" s="32">
        <f t="shared" si="0"/>
        <v>26.2</v>
      </c>
      <c r="H10" s="32">
        <f t="shared" si="1"/>
        <v>1336.2</v>
      </c>
      <c r="I10" s="37"/>
      <c r="J10" s="36"/>
      <c r="K10" s="36"/>
      <c r="L10" s="36"/>
      <c r="M10" s="34"/>
    </row>
    <row r="11" s="2" customFormat="1" ht="15" spans="1:13">
      <c r="A11" s="35"/>
      <c r="B11" s="36"/>
      <c r="C11" s="30" t="s">
        <v>11</v>
      </c>
      <c r="D11" s="30" t="s">
        <v>12</v>
      </c>
      <c r="E11" s="31"/>
      <c r="F11" s="30">
        <v>2455</v>
      </c>
      <c r="G11" s="32">
        <f t="shared" si="0"/>
        <v>49.1</v>
      </c>
      <c r="H11" s="32">
        <f t="shared" si="1"/>
        <v>2504.1</v>
      </c>
      <c r="I11" s="37"/>
      <c r="J11" s="36"/>
      <c r="K11" s="36"/>
      <c r="L11" s="36"/>
      <c r="M11" s="34"/>
    </row>
    <row r="12" s="2" customFormat="1" ht="15" spans="1:13">
      <c r="A12" s="35"/>
      <c r="B12" s="36"/>
      <c r="C12" s="30" t="s">
        <v>11</v>
      </c>
      <c r="D12" s="30" t="s">
        <v>12</v>
      </c>
      <c r="E12" s="31"/>
      <c r="F12" s="30">
        <v>2455</v>
      </c>
      <c r="G12" s="32">
        <f t="shared" si="0"/>
        <v>49.1</v>
      </c>
      <c r="H12" s="32">
        <f t="shared" si="1"/>
        <v>2504.1</v>
      </c>
      <c r="I12" s="37"/>
      <c r="J12" s="36"/>
      <c r="K12" s="36"/>
      <c r="L12" s="36"/>
      <c r="M12" s="34"/>
    </row>
    <row r="13" s="2" customFormat="1" ht="15" spans="1:13">
      <c r="A13" s="35"/>
      <c r="B13" s="36"/>
      <c r="C13" s="30" t="s">
        <v>11</v>
      </c>
      <c r="D13" s="30" t="s">
        <v>13</v>
      </c>
      <c r="E13" s="31"/>
      <c r="F13" s="30">
        <v>385</v>
      </c>
      <c r="G13" s="32">
        <f t="shared" si="0"/>
        <v>7.7</v>
      </c>
      <c r="H13" s="32">
        <f t="shared" si="1"/>
        <v>392.7</v>
      </c>
      <c r="I13" s="37"/>
      <c r="J13" s="36"/>
      <c r="K13" s="36"/>
      <c r="L13" s="36"/>
      <c r="M13" s="34"/>
    </row>
    <row r="14" s="2" customFormat="1" ht="15" spans="1:13">
      <c r="A14" s="35"/>
      <c r="B14" s="36"/>
      <c r="C14" s="30" t="s">
        <v>11</v>
      </c>
      <c r="D14" s="30" t="s">
        <v>13</v>
      </c>
      <c r="E14" s="31"/>
      <c r="F14" s="30">
        <v>385</v>
      </c>
      <c r="G14" s="32">
        <f t="shared" si="0"/>
        <v>7.7</v>
      </c>
      <c r="H14" s="32">
        <f t="shared" si="1"/>
        <v>392.7</v>
      </c>
      <c r="I14" s="37"/>
      <c r="J14" s="36"/>
      <c r="K14" s="36"/>
      <c r="L14" s="36"/>
      <c r="M14" s="34"/>
    </row>
    <row r="15" s="2" customFormat="1" ht="15" spans="1:13">
      <c r="A15" s="35"/>
      <c r="B15" s="36"/>
      <c r="C15" s="30" t="s">
        <v>14</v>
      </c>
      <c r="D15" s="30" t="s">
        <v>15</v>
      </c>
      <c r="E15" s="31"/>
      <c r="F15" s="30">
        <v>12002</v>
      </c>
      <c r="G15" s="32">
        <f t="shared" si="0"/>
        <v>240.04</v>
      </c>
      <c r="H15" s="32">
        <f t="shared" si="1"/>
        <v>12242.04</v>
      </c>
      <c r="I15" s="37"/>
      <c r="J15" s="36"/>
      <c r="K15" s="36"/>
      <c r="L15" s="36"/>
      <c r="M15" s="34"/>
    </row>
    <row r="16" s="2" customFormat="1" ht="15" spans="1:13">
      <c r="A16" s="35"/>
      <c r="B16" s="36"/>
      <c r="C16" s="30" t="s">
        <v>14</v>
      </c>
      <c r="D16" s="30" t="s">
        <v>15</v>
      </c>
      <c r="E16" s="31"/>
      <c r="F16" s="30">
        <v>12002</v>
      </c>
      <c r="G16" s="32">
        <f t="shared" si="0"/>
        <v>240.04</v>
      </c>
      <c r="H16" s="32">
        <f t="shared" si="1"/>
        <v>12242.04</v>
      </c>
      <c r="I16" s="37"/>
      <c r="J16" s="36"/>
      <c r="K16" s="36"/>
      <c r="L16" s="36"/>
      <c r="M16" s="34"/>
    </row>
    <row r="17" s="2" customFormat="1" ht="15" spans="1:13">
      <c r="A17" s="35"/>
      <c r="B17" s="36"/>
      <c r="C17" s="30" t="s">
        <v>14</v>
      </c>
      <c r="D17" s="30" t="s">
        <v>16</v>
      </c>
      <c r="E17" s="31"/>
      <c r="F17" s="30">
        <v>7562</v>
      </c>
      <c r="G17" s="32">
        <f t="shared" si="0"/>
        <v>151.24</v>
      </c>
      <c r="H17" s="32">
        <f t="shared" si="1"/>
        <v>7713.24</v>
      </c>
      <c r="I17" s="37"/>
      <c r="J17" s="36"/>
      <c r="K17" s="36"/>
      <c r="L17" s="36"/>
      <c r="M17" s="34"/>
    </row>
    <row r="18" s="2" customFormat="1" ht="15" spans="1:13">
      <c r="A18" s="35"/>
      <c r="B18" s="36"/>
      <c r="C18" s="30" t="s">
        <v>14</v>
      </c>
      <c r="D18" s="30" t="s">
        <v>16</v>
      </c>
      <c r="E18" s="31"/>
      <c r="F18" s="30">
        <v>7562</v>
      </c>
      <c r="G18" s="32">
        <f t="shared" si="0"/>
        <v>151.24</v>
      </c>
      <c r="H18" s="32">
        <f t="shared" si="1"/>
        <v>7713.24</v>
      </c>
      <c r="I18" s="37"/>
      <c r="J18" s="36"/>
      <c r="K18" s="36"/>
      <c r="L18" s="36"/>
      <c r="M18" s="34"/>
    </row>
    <row r="19" s="2" customFormat="1" ht="15" spans="1:13">
      <c r="A19" s="35"/>
      <c r="B19" s="36"/>
      <c r="C19" s="30" t="s">
        <v>17</v>
      </c>
      <c r="D19" s="30" t="s">
        <v>18</v>
      </c>
      <c r="E19" s="31"/>
      <c r="F19" s="30">
        <v>3120</v>
      </c>
      <c r="G19" s="32">
        <f t="shared" si="0"/>
        <v>62.4</v>
      </c>
      <c r="H19" s="32">
        <f t="shared" si="1"/>
        <v>3182.4</v>
      </c>
      <c r="I19" s="37"/>
      <c r="J19" s="36"/>
      <c r="K19" s="36"/>
      <c r="L19" s="36"/>
      <c r="M19" s="34"/>
    </row>
    <row r="20" s="2" customFormat="1" ht="15" spans="1:13">
      <c r="A20" s="35"/>
      <c r="B20" s="36"/>
      <c r="C20" s="30" t="s">
        <v>17</v>
      </c>
      <c r="D20" s="30" t="s">
        <v>18</v>
      </c>
      <c r="E20" s="31"/>
      <c r="F20" s="30">
        <v>3120</v>
      </c>
      <c r="G20" s="32">
        <f t="shared" si="0"/>
        <v>62.4</v>
      </c>
      <c r="H20" s="32">
        <f t="shared" si="1"/>
        <v>3182.4</v>
      </c>
      <c r="I20" s="37"/>
      <c r="J20" s="36"/>
      <c r="K20" s="36"/>
      <c r="L20" s="36"/>
      <c r="M20" s="34"/>
    </row>
    <row r="21" s="2" customFormat="1" ht="15" spans="1:13">
      <c r="A21" s="35"/>
      <c r="B21" s="36"/>
      <c r="C21" s="30" t="s">
        <v>17</v>
      </c>
      <c r="D21" s="30" t="s">
        <v>19</v>
      </c>
      <c r="E21" s="31"/>
      <c r="F21" s="30">
        <v>188</v>
      </c>
      <c r="G21" s="32">
        <f t="shared" si="0"/>
        <v>3.76</v>
      </c>
      <c r="H21" s="32">
        <f t="shared" si="1"/>
        <v>191.76</v>
      </c>
      <c r="I21" s="37"/>
      <c r="J21" s="36"/>
      <c r="K21" s="36"/>
      <c r="L21" s="36"/>
      <c r="M21" s="34"/>
    </row>
    <row r="22" s="2" customFormat="1" ht="15" spans="1:13">
      <c r="A22" s="35"/>
      <c r="B22" s="36"/>
      <c r="C22" s="30" t="s">
        <v>17</v>
      </c>
      <c r="D22" s="30" t="s">
        <v>19</v>
      </c>
      <c r="E22" s="31"/>
      <c r="F22" s="30">
        <v>188</v>
      </c>
      <c r="G22" s="32">
        <f t="shared" si="0"/>
        <v>3.76</v>
      </c>
      <c r="H22" s="32">
        <f t="shared" si="1"/>
        <v>191.76</v>
      </c>
      <c r="I22" s="37"/>
      <c r="J22" s="36"/>
      <c r="K22" s="36"/>
      <c r="L22" s="36"/>
      <c r="M22" s="34"/>
    </row>
    <row r="23" s="2" customFormat="1" ht="15" spans="1:13">
      <c r="A23" s="35"/>
      <c r="B23" s="36"/>
      <c r="C23" s="30" t="s">
        <v>20</v>
      </c>
      <c r="D23" s="30" t="s">
        <v>12</v>
      </c>
      <c r="E23" s="31"/>
      <c r="F23" s="30">
        <v>1856</v>
      </c>
      <c r="G23" s="32">
        <f t="shared" si="0"/>
        <v>37.12</v>
      </c>
      <c r="H23" s="32">
        <f t="shared" si="1"/>
        <v>1893.12</v>
      </c>
      <c r="I23" s="37"/>
      <c r="J23" s="36"/>
      <c r="K23" s="36"/>
      <c r="L23" s="36"/>
      <c r="M23" s="34"/>
    </row>
    <row r="24" s="2" customFormat="1" ht="15" spans="1:13">
      <c r="A24" s="35"/>
      <c r="B24" s="36"/>
      <c r="C24" s="30" t="s">
        <v>20</v>
      </c>
      <c r="D24" s="30" t="s">
        <v>12</v>
      </c>
      <c r="E24" s="31"/>
      <c r="F24" s="30">
        <v>1856</v>
      </c>
      <c r="G24" s="32">
        <f t="shared" si="0"/>
        <v>37.12</v>
      </c>
      <c r="H24" s="32">
        <f t="shared" si="1"/>
        <v>1893.12</v>
      </c>
      <c r="I24" s="37"/>
      <c r="J24" s="36"/>
      <c r="K24" s="36"/>
      <c r="L24" s="36"/>
      <c r="M24" s="34"/>
    </row>
    <row r="25" s="2" customFormat="1" ht="15" spans="1:13">
      <c r="A25" s="35"/>
      <c r="B25" s="36"/>
      <c r="C25" s="30" t="s">
        <v>20</v>
      </c>
      <c r="D25" s="30" t="s">
        <v>13</v>
      </c>
      <c r="E25" s="31"/>
      <c r="F25" s="30">
        <v>437</v>
      </c>
      <c r="G25" s="32">
        <f t="shared" si="0"/>
        <v>8.74</v>
      </c>
      <c r="H25" s="32">
        <f t="shared" si="1"/>
        <v>445.74</v>
      </c>
      <c r="I25" s="37"/>
      <c r="J25" s="36"/>
      <c r="K25" s="36"/>
      <c r="L25" s="36"/>
      <c r="M25" s="34"/>
    </row>
    <row r="26" s="2" customFormat="1" ht="15" spans="1:13">
      <c r="A26" s="35"/>
      <c r="B26" s="36"/>
      <c r="C26" s="30" t="s">
        <v>20</v>
      </c>
      <c r="D26" s="30" t="s">
        <v>13</v>
      </c>
      <c r="E26" s="31"/>
      <c r="F26" s="30">
        <v>437</v>
      </c>
      <c r="G26" s="32">
        <f t="shared" si="0"/>
        <v>8.74</v>
      </c>
      <c r="H26" s="32">
        <f t="shared" si="1"/>
        <v>445.74</v>
      </c>
      <c r="I26" s="37"/>
      <c r="J26" s="36"/>
      <c r="K26" s="36"/>
      <c r="L26" s="36"/>
      <c r="M26" s="34"/>
    </row>
    <row r="27" s="2" customFormat="1" ht="15" spans="1:13">
      <c r="A27" s="35"/>
      <c r="B27" s="36"/>
      <c r="C27" s="30" t="s">
        <v>21</v>
      </c>
      <c r="D27" s="30" t="s">
        <v>22</v>
      </c>
      <c r="E27" s="31"/>
      <c r="F27" s="30">
        <v>1388</v>
      </c>
      <c r="G27" s="32">
        <f t="shared" si="0"/>
        <v>27.76</v>
      </c>
      <c r="H27" s="32">
        <f t="shared" si="1"/>
        <v>1415.76</v>
      </c>
      <c r="I27" s="37"/>
      <c r="J27" s="36"/>
      <c r="K27" s="36"/>
      <c r="L27" s="36"/>
      <c r="M27" s="34"/>
    </row>
    <row r="28" s="2" customFormat="1" ht="15" spans="1:13">
      <c r="A28" s="35"/>
      <c r="B28" s="36"/>
      <c r="C28" s="30" t="s">
        <v>21</v>
      </c>
      <c r="D28" s="30" t="s">
        <v>22</v>
      </c>
      <c r="E28" s="31"/>
      <c r="F28" s="30">
        <v>1388</v>
      </c>
      <c r="G28" s="32">
        <f t="shared" si="0"/>
        <v>27.76</v>
      </c>
      <c r="H28" s="32">
        <f t="shared" si="1"/>
        <v>1415.76</v>
      </c>
      <c r="I28" s="37"/>
      <c r="J28" s="36"/>
      <c r="K28" s="36"/>
      <c r="L28" s="36"/>
      <c r="M28" s="34"/>
    </row>
    <row r="29" s="2" customFormat="1" ht="15" spans="1:13">
      <c r="A29" s="35"/>
      <c r="B29" s="36"/>
      <c r="C29" s="30" t="s">
        <v>21</v>
      </c>
      <c r="D29" s="30" t="s">
        <v>23</v>
      </c>
      <c r="E29" s="31"/>
      <c r="F29" s="30">
        <v>2080</v>
      </c>
      <c r="G29" s="32">
        <f t="shared" si="0"/>
        <v>41.6</v>
      </c>
      <c r="H29" s="32">
        <f t="shared" si="1"/>
        <v>2121.6</v>
      </c>
      <c r="I29" s="37"/>
      <c r="J29" s="36"/>
      <c r="K29" s="36"/>
      <c r="L29" s="36"/>
      <c r="M29" s="34"/>
    </row>
    <row r="30" s="2" customFormat="1" ht="15" spans="1:13">
      <c r="A30" s="35"/>
      <c r="B30" s="36"/>
      <c r="C30" s="30" t="s">
        <v>21</v>
      </c>
      <c r="D30" s="30" t="s">
        <v>23</v>
      </c>
      <c r="E30" s="31"/>
      <c r="F30" s="30">
        <v>2080</v>
      </c>
      <c r="G30" s="32">
        <f t="shared" si="0"/>
        <v>41.6</v>
      </c>
      <c r="H30" s="32">
        <f t="shared" si="1"/>
        <v>2121.6</v>
      </c>
      <c r="I30" s="37"/>
      <c r="J30" s="36"/>
      <c r="K30" s="36"/>
      <c r="L30" s="36"/>
      <c r="M30" s="34"/>
    </row>
    <row r="31" s="2" customFormat="1" ht="15" spans="1:13">
      <c r="A31" s="35"/>
      <c r="B31" s="36"/>
      <c r="C31" s="30" t="s">
        <v>21</v>
      </c>
      <c r="D31" s="30" t="s">
        <v>24</v>
      </c>
      <c r="E31" s="31"/>
      <c r="F31" s="30">
        <v>608</v>
      </c>
      <c r="G31" s="32">
        <f t="shared" si="0"/>
        <v>12.16</v>
      </c>
      <c r="H31" s="32">
        <f t="shared" si="1"/>
        <v>620.16</v>
      </c>
      <c r="I31" s="37"/>
      <c r="J31" s="36"/>
      <c r="K31" s="36"/>
      <c r="L31" s="36"/>
      <c r="M31" s="34"/>
    </row>
    <row r="32" s="2" customFormat="1" ht="15" spans="1:13">
      <c r="A32" s="35"/>
      <c r="B32" s="36"/>
      <c r="C32" s="30" t="s">
        <v>21</v>
      </c>
      <c r="D32" s="30" t="s">
        <v>24</v>
      </c>
      <c r="E32" s="31"/>
      <c r="F32" s="30">
        <v>608</v>
      </c>
      <c r="G32" s="32">
        <f t="shared" si="0"/>
        <v>12.16</v>
      </c>
      <c r="H32" s="32">
        <f t="shared" si="1"/>
        <v>620.16</v>
      </c>
      <c r="I32" s="37"/>
      <c r="J32" s="36"/>
      <c r="K32" s="36"/>
      <c r="L32" s="36"/>
      <c r="M32" s="34"/>
    </row>
    <row r="33" s="2" customFormat="1" ht="15" spans="1:13">
      <c r="A33" s="35"/>
      <c r="B33" s="36"/>
      <c r="C33" s="30" t="s">
        <v>25</v>
      </c>
      <c r="D33" s="30" t="s">
        <v>26</v>
      </c>
      <c r="E33" s="31"/>
      <c r="F33" s="30">
        <v>3229</v>
      </c>
      <c r="G33" s="32">
        <f t="shared" si="0"/>
        <v>64.58</v>
      </c>
      <c r="H33" s="32">
        <f t="shared" si="1"/>
        <v>3293.58</v>
      </c>
      <c r="I33" s="37"/>
      <c r="J33" s="36"/>
      <c r="K33" s="36"/>
      <c r="L33" s="36"/>
      <c r="M33" s="34"/>
    </row>
    <row r="34" s="2" customFormat="1" ht="15" spans="1:13">
      <c r="A34" s="35"/>
      <c r="B34" s="36"/>
      <c r="C34" s="30" t="s">
        <v>25</v>
      </c>
      <c r="D34" s="30" t="s">
        <v>26</v>
      </c>
      <c r="E34" s="31"/>
      <c r="F34" s="30">
        <v>3229</v>
      </c>
      <c r="G34" s="32">
        <f t="shared" si="0"/>
        <v>64.58</v>
      </c>
      <c r="H34" s="32">
        <f t="shared" si="1"/>
        <v>3293.58</v>
      </c>
      <c r="I34" s="37"/>
      <c r="J34" s="36"/>
      <c r="K34" s="36"/>
      <c r="L34" s="36"/>
      <c r="M34" s="34"/>
    </row>
    <row r="35" s="2" customFormat="1" ht="15" spans="1:13">
      <c r="A35" s="35"/>
      <c r="B35" s="36"/>
      <c r="C35" s="30" t="s">
        <v>25</v>
      </c>
      <c r="D35" s="30" t="s">
        <v>27</v>
      </c>
      <c r="E35" s="31"/>
      <c r="F35" s="30">
        <v>140</v>
      </c>
      <c r="G35" s="32">
        <f t="shared" si="0"/>
        <v>2.8</v>
      </c>
      <c r="H35" s="32">
        <f t="shared" si="1"/>
        <v>142.8</v>
      </c>
      <c r="I35" s="37"/>
      <c r="J35" s="36"/>
      <c r="K35" s="36"/>
      <c r="L35" s="36"/>
      <c r="M35" s="34"/>
    </row>
    <row r="36" s="2" customFormat="1" ht="15" spans="1:13">
      <c r="A36" s="35"/>
      <c r="B36" s="36"/>
      <c r="C36" s="30" t="s">
        <v>25</v>
      </c>
      <c r="D36" s="30" t="s">
        <v>27</v>
      </c>
      <c r="E36" s="31"/>
      <c r="F36" s="30">
        <v>140</v>
      </c>
      <c r="G36" s="32">
        <f t="shared" si="0"/>
        <v>2.8</v>
      </c>
      <c r="H36" s="32">
        <f t="shared" si="1"/>
        <v>142.8</v>
      </c>
      <c r="I36" s="37"/>
      <c r="J36" s="36"/>
      <c r="K36" s="36"/>
      <c r="L36" s="36"/>
      <c r="M36" s="34"/>
    </row>
    <row r="37" s="2" customFormat="1" ht="15" spans="1:13">
      <c r="A37" s="38" t="s">
        <v>28</v>
      </c>
      <c r="B37" s="39"/>
      <c r="C37" s="41"/>
      <c r="D37" s="41"/>
      <c r="E37" s="39"/>
      <c r="F37" s="40">
        <f>SUM(F7:F36)</f>
        <v>81360</v>
      </c>
      <c r="G37" s="32">
        <f t="shared" si="0"/>
        <v>1627.2</v>
      </c>
      <c r="H37" s="32">
        <f t="shared" si="1"/>
        <v>82987.2</v>
      </c>
      <c r="I37" s="41"/>
      <c r="J37" s="41"/>
      <c r="K37" s="41"/>
      <c r="L37" s="41"/>
    </row>
  </sheetData>
  <mergeCells count="12">
    <mergeCell ref="A1:M1"/>
    <mergeCell ref="A2:M2"/>
    <mergeCell ref="F3:G3"/>
    <mergeCell ref="F4:G4"/>
    <mergeCell ref="H4:J4"/>
    <mergeCell ref="A5:A6"/>
    <mergeCell ref="A7:A36"/>
    <mergeCell ref="B7:B36"/>
    <mergeCell ref="I7:I36"/>
    <mergeCell ref="J7:J36"/>
    <mergeCell ref="K7:K36"/>
    <mergeCell ref="L7:L36"/>
  </mergeCells>
  <pageMargins left="0.75" right="0.75" top="1" bottom="1" header="0.5" footer="0.5"/>
  <pageSetup paperSize="9" scale="75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H3" sqref="H3"/>
    </sheetView>
  </sheetViews>
  <sheetFormatPr defaultColWidth="9" defaultRowHeight="13.5"/>
  <cols>
    <col min="1" max="1" width="16.75" style="2" customWidth="1"/>
    <col min="2" max="16384" width="9" style="2"/>
  </cols>
  <sheetData>
    <row r="1" s="2" customFormat="1" ht="26.25" spans="1:13">
      <c r="A1" s="3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6.25" spans="1:13">
      <c r="A2" s="3" t="s">
        <v>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2" customFormat="1" ht="15.75" spans="1:13">
      <c r="A3" s="4"/>
      <c r="B3" s="4"/>
      <c r="C3" s="4"/>
      <c r="D3" s="4"/>
      <c r="E3" s="5" t="s">
        <v>37</v>
      </c>
      <c r="F3" s="6">
        <v>46113</v>
      </c>
      <c r="G3" s="6"/>
      <c r="H3" s="7"/>
      <c r="I3" s="8"/>
      <c r="J3" s="8"/>
      <c r="K3" s="8"/>
      <c r="L3" s="8"/>
      <c r="M3" s="4"/>
    </row>
    <row r="4" s="2" customFormat="1" ht="15.75" spans="1:13">
      <c r="A4" s="4"/>
      <c r="B4" s="4"/>
      <c r="C4" s="4"/>
      <c r="D4" s="4"/>
      <c r="E4" s="5" t="s">
        <v>38</v>
      </c>
      <c r="F4" s="9" t="s">
        <v>39</v>
      </c>
      <c r="G4" s="9"/>
      <c r="H4" s="10" t="s">
        <v>63</v>
      </c>
      <c r="I4" s="10"/>
      <c r="J4" s="10"/>
      <c r="K4" s="11"/>
      <c r="L4" s="11"/>
      <c r="M4" s="11"/>
    </row>
    <row r="5" s="2" customFormat="1" ht="25.5" spans="1:13">
      <c r="A5" s="12" t="s">
        <v>40</v>
      </c>
      <c r="B5" s="13" t="s">
        <v>41</v>
      </c>
      <c r="C5" s="13" t="s">
        <v>42</v>
      </c>
      <c r="D5" s="13" t="s">
        <v>43</v>
      </c>
      <c r="E5" s="14" t="s">
        <v>44</v>
      </c>
      <c r="F5" s="15" t="s">
        <v>45</v>
      </c>
      <c r="G5" s="15" t="s">
        <v>46</v>
      </c>
      <c r="H5" s="15" t="s">
        <v>47</v>
      </c>
      <c r="I5" s="16" t="s">
        <v>48</v>
      </c>
      <c r="J5" s="17" t="s">
        <v>49</v>
      </c>
      <c r="K5" s="17" t="s">
        <v>50</v>
      </c>
      <c r="L5" s="13" t="s">
        <v>51</v>
      </c>
      <c r="M5" s="18"/>
    </row>
    <row r="6" s="2" customFormat="1" ht="24.75" spans="1:13">
      <c r="A6" s="19"/>
      <c r="B6" s="20" t="s">
        <v>1</v>
      </c>
      <c r="C6" s="21" t="s">
        <v>52</v>
      </c>
      <c r="D6" s="21" t="s">
        <v>53</v>
      </c>
      <c r="E6" s="22" t="s">
        <v>54</v>
      </c>
      <c r="F6" s="23" t="s">
        <v>55</v>
      </c>
      <c r="G6" s="24" t="s">
        <v>56</v>
      </c>
      <c r="H6" s="24" t="s">
        <v>57</v>
      </c>
      <c r="I6" s="25" t="s">
        <v>58</v>
      </c>
      <c r="J6" s="26" t="s">
        <v>59</v>
      </c>
      <c r="K6" s="26" t="s">
        <v>60</v>
      </c>
      <c r="L6" s="27" t="s">
        <v>61</v>
      </c>
      <c r="M6" s="18"/>
    </row>
    <row r="7" s="2" customFormat="1" ht="15" spans="1:13">
      <c r="A7" s="28" t="s">
        <v>6</v>
      </c>
      <c r="B7" s="29" t="s">
        <v>7</v>
      </c>
      <c r="C7" s="30" t="s">
        <v>29</v>
      </c>
      <c r="D7" s="30" t="s">
        <v>30</v>
      </c>
      <c r="E7" s="31"/>
      <c r="F7" s="30">
        <v>1395</v>
      </c>
      <c r="G7" s="32">
        <f>F7*0.02</f>
        <v>27.9</v>
      </c>
      <c r="H7" s="32">
        <f>SUM(F7:G7)</f>
        <v>1422.9</v>
      </c>
      <c r="I7" s="33">
        <v>46024</v>
      </c>
      <c r="J7" s="29">
        <v>0.6</v>
      </c>
      <c r="K7" s="29">
        <v>1</v>
      </c>
      <c r="L7" s="29" t="s">
        <v>64</v>
      </c>
      <c r="M7" s="34"/>
    </row>
    <row r="8" s="2" customFormat="1" ht="15" spans="1:13">
      <c r="A8" s="35"/>
      <c r="B8" s="36"/>
      <c r="C8" s="30" t="s">
        <v>29</v>
      </c>
      <c r="D8" s="30" t="s">
        <v>30</v>
      </c>
      <c r="E8" s="31"/>
      <c r="F8" s="30">
        <v>1395</v>
      </c>
      <c r="G8" s="32">
        <f>F8*0.02</f>
        <v>27.9</v>
      </c>
      <c r="H8" s="32">
        <f>SUM(F8:G8)</f>
        <v>1422.9</v>
      </c>
      <c r="I8" s="37"/>
      <c r="J8" s="36"/>
      <c r="K8" s="36"/>
      <c r="L8" s="36"/>
      <c r="M8" s="34"/>
    </row>
    <row r="9" s="2" customFormat="1" ht="15" spans="1:13">
      <c r="A9" s="35"/>
      <c r="B9" s="36"/>
      <c r="C9" s="30" t="s">
        <v>29</v>
      </c>
      <c r="D9" s="30" t="s">
        <v>31</v>
      </c>
      <c r="E9" s="31"/>
      <c r="F9" s="30">
        <v>1988</v>
      </c>
      <c r="G9" s="32">
        <f>F9*0.02</f>
        <v>39.76</v>
      </c>
      <c r="H9" s="32">
        <f>SUM(F9:G9)</f>
        <v>2027.76</v>
      </c>
      <c r="I9" s="37"/>
      <c r="J9" s="36"/>
      <c r="K9" s="36"/>
      <c r="L9" s="36"/>
      <c r="M9" s="34"/>
    </row>
    <row r="10" s="2" customFormat="1" ht="15" spans="1:13">
      <c r="A10" s="35"/>
      <c r="B10" s="36"/>
      <c r="C10" s="30" t="s">
        <v>29</v>
      </c>
      <c r="D10" s="30" t="s">
        <v>31</v>
      </c>
      <c r="E10" s="31"/>
      <c r="F10" s="30">
        <v>1988</v>
      </c>
      <c r="G10" s="32">
        <f>F10*0.02</f>
        <v>39.76</v>
      </c>
      <c r="H10" s="32">
        <f>SUM(F10:G10)</f>
        <v>2027.76</v>
      </c>
      <c r="I10" s="37"/>
      <c r="J10" s="36"/>
      <c r="K10" s="36"/>
      <c r="L10" s="36"/>
      <c r="M10" s="34"/>
    </row>
    <row r="11" s="2" customFormat="1" ht="15" spans="1:13">
      <c r="A11" s="38" t="s">
        <v>28</v>
      </c>
      <c r="B11" s="39"/>
      <c r="C11" s="30"/>
      <c r="D11" s="30"/>
      <c r="E11" s="39"/>
      <c r="F11" s="40">
        <f>SUM(F7:F10)</f>
        <v>6766</v>
      </c>
      <c r="G11" s="32">
        <f>F11*0.02</f>
        <v>135.32</v>
      </c>
      <c r="H11" s="32">
        <f>SUM(F11:G11)</f>
        <v>6901.32</v>
      </c>
      <c r="I11" s="41"/>
      <c r="J11" s="41"/>
      <c r="K11" s="41"/>
      <c r="L11" s="41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P21" sqref="O21:P21"/>
    </sheetView>
  </sheetViews>
  <sheetFormatPr defaultColWidth="9" defaultRowHeight="13.5"/>
  <cols>
    <col min="1" max="1" width="16.75" style="2" customWidth="1"/>
    <col min="2" max="16384" width="9" style="2"/>
  </cols>
  <sheetData>
    <row r="1" s="2" customFormat="1" ht="26.25" spans="1:13">
      <c r="A1" s="3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6.25" spans="1:13">
      <c r="A2" s="3" t="s">
        <v>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2" customFormat="1" ht="15.75" spans="1:13">
      <c r="A3" s="4"/>
      <c r="B3" s="4"/>
      <c r="C3" s="4"/>
      <c r="D3" s="4"/>
      <c r="E3" s="5" t="s">
        <v>37</v>
      </c>
      <c r="F3" s="6">
        <v>46113</v>
      </c>
      <c r="G3" s="6"/>
      <c r="H3" s="7"/>
      <c r="I3" s="8"/>
      <c r="J3" s="8"/>
      <c r="K3" s="8"/>
      <c r="L3" s="8"/>
      <c r="M3" s="4"/>
    </row>
    <row r="4" s="2" customFormat="1" ht="15.75" spans="1:13">
      <c r="A4" s="4"/>
      <c r="B4" s="4"/>
      <c r="C4" s="4"/>
      <c r="D4" s="4"/>
      <c r="E4" s="5" t="s">
        <v>38</v>
      </c>
      <c r="F4" s="9" t="s">
        <v>39</v>
      </c>
      <c r="G4" s="9"/>
      <c r="H4" s="10"/>
      <c r="I4" s="10"/>
      <c r="J4" s="10"/>
      <c r="K4" s="11"/>
      <c r="L4" s="11"/>
      <c r="M4" s="11"/>
    </row>
    <row r="5" s="2" customFormat="1" ht="25.5" spans="1:13">
      <c r="A5" s="12" t="s">
        <v>40</v>
      </c>
      <c r="B5" s="13" t="s">
        <v>41</v>
      </c>
      <c r="C5" s="13" t="s">
        <v>42</v>
      </c>
      <c r="D5" s="13" t="s">
        <v>43</v>
      </c>
      <c r="E5" s="14" t="s">
        <v>44</v>
      </c>
      <c r="F5" s="15" t="s">
        <v>45</v>
      </c>
      <c r="G5" s="15" t="s">
        <v>46</v>
      </c>
      <c r="H5" s="15" t="s">
        <v>47</v>
      </c>
      <c r="I5" s="16" t="s">
        <v>48</v>
      </c>
      <c r="J5" s="17" t="s">
        <v>49</v>
      </c>
      <c r="K5" s="17" t="s">
        <v>50</v>
      </c>
      <c r="L5" s="13" t="s">
        <v>51</v>
      </c>
      <c r="M5" s="18"/>
    </row>
    <row r="6" s="2" customFormat="1" ht="24.75" spans="1:13">
      <c r="A6" s="19"/>
      <c r="B6" s="20" t="s">
        <v>1</v>
      </c>
      <c r="C6" s="21" t="s">
        <v>52</v>
      </c>
      <c r="D6" s="21" t="s">
        <v>53</v>
      </c>
      <c r="E6" s="22" t="s">
        <v>54</v>
      </c>
      <c r="F6" s="23" t="s">
        <v>55</v>
      </c>
      <c r="G6" s="24" t="s">
        <v>56</v>
      </c>
      <c r="H6" s="24" t="s">
        <v>57</v>
      </c>
      <c r="I6" s="25" t="s">
        <v>58</v>
      </c>
      <c r="J6" s="26" t="s">
        <v>59</v>
      </c>
      <c r="K6" s="26" t="s">
        <v>60</v>
      </c>
      <c r="L6" s="27" t="s">
        <v>61</v>
      </c>
      <c r="M6" s="18"/>
    </row>
    <row r="7" s="2" customFormat="1" ht="15" spans="1:13">
      <c r="A7" s="28" t="s">
        <v>6</v>
      </c>
      <c r="B7" s="29" t="s">
        <v>7</v>
      </c>
      <c r="C7" s="30" t="s">
        <v>32</v>
      </c>
      <c r="D7" s="30" t="s">
        <v>24</v>
      </c>
      <c r="E7" s="31"/>
      <c r="F7" s="30">
        <v>10857</v>
      </c>
      <c r="G7" s="32">
        <f>F7*0.02</f>
        <v>217.14</v>
      </c>
      <c r="H7" s="32">
        <f>SUM(F7:G7)</f>
        <v>11074.14</v>
      </c>
      <c r="I7" s="33">
        <v>46024</v>
      </c>
      <c r="J7" s="29">
        <v>6.3</v>
      </c>
      <c r="K7" s="29">
        <v>6.7</v>
      </c>
      <c r="L7" s="29" t="s">
        <v>65</v>
      </c>
      <c r="M7" s="34"/>
    </row>
    <row r="8" s="2" customFormat="1" ht="15" spans="1:13">
      <c r="A8" s="35"/>
      <c r="B8" s="36"/>
      <c r="C8" s="30" t="s">
        <v>32</v>
      </c>
      <c r="D8" s="30" t="s">
        <v>24</v>
      </c>
      <c r="E8" s="31"/>
      <c r="F8" s="30">
        <v>10857</v>
      </c>
      <c r="G8" s="32">
        <f t="shared" ref="G8:G13" si="0">F8*0.02</f>
        <v>217.14</v>
      </c>
      <c r="H8" s="32">
        <f t="shared" ref="H8:H13" si="1">SUM(F8:G8)</f>
        <v>11074.14</v>
      </c>
      <c r="I8" s="37"/>
      <c r="J8" s="36"/>
      <c r="K8" s="36"/>
      <c r="L8" s="36"/>
      <c r="M8" s="34"/>
    </row>
    <row r="9" s="2" customFormat="1" ht="15" spans="1:13">
      <c r="A9" s="35"/>
      <c r="B9" s="36"/>
      <c r="C9" s="30" t="s">
        <v>32</v>
      </c>
      <c r="D9" s="30" t="s">
        <v>33</v>
      </c>
      <c r="E9" s="31"/>
      <c r="F9" s="30">
        <v>9782</v>
      </c>
      <c r="G9" s="32">
        <f t="shared" si="0"/>
        <v>195.64</v>
      </c>
      <c r="H9" s="32">
        <f t="shared" si="1"/>
        <v>9977.64</v>
      </c>
      <c r="I9" s="37"/>
      <c r="J9" s="36"/>
      <c r="K9" s="36"/>
      <c r="L9" s="36"/>
      <c r="M9" s="34"/>
    </row>
    <row r="10" s="2" customFormat="1" ht="15" spans="1:13">
      <c r="A10" s="35"/>
      <c r="B10" s="36"/>
      <c r="C10" s="30" t="s">
        <v>32</v>
      </c>
      <c r="D10" s="30" t="s">
        <v>33</v>
      </c>
      <c r="E10" s="31"/>
      <c r="F10" s="30">
        <v>9782</v>
      </c>
      <c r="G10" s="32">
        <f t="shared" si="0"/>
        <v>195.64</v>
      </c>
      <c r="H10" s="32">
        <f t="shared" si="1"/>
        <v>9977.64</v>
      </c>
      <c r="I10" s="37"/>
      <c r="J10" s="36"/>
      <c r="K10" s="36"/>
      <c r="L10" s="36"/>
      <c r="M10" s="34"/>
    </row>
    <row r="11" s="2" customFormat="1" ht="15" spans="1:13">
      <c r="A11" s="35"/>
      <c r="B11" s="36"/>
      <c r="C11" s="30" t="s">
        <v>32</v>
      </c>
      <c r="D11" s="30" t="s">
        <v>34</v>
      </c>
      <c r="E11" s="31"/>
      <c r="F11" s="30">
        <v>1405</v>
      </c>
      <c r="G11" s="32">
        <f t="shared" si="0"/>
        <v>28.1</v>
      </c>
      <c r="H11" s="32">
        <f t="shared" si="1"/>
        <v>1433.1</v>
      </c>
      <c r="I11" s="37"/>
      <c r="J11" s="36"/>
      <c r="K11" s="36"/>
      <c r="L11" s="36"/>
      <c r="M11" s="34"/>
    </row>
    <row r="12" s="2" customFormat="1" ht="15" spans="1:13">
      <c r="A12" s="35"/>
      <c r="B12" s="36"/>
      <c r="C12" s="30" t="s">
        <v>32</v>
      </c>
      <c r="D12" s="30" t="s">
        <v>34</v>
      </c>
      <c r="E12" s="31"/>
      <c r="F12" s="30">
        <v>1405</v>
      </c>
      <c r="G12" s="32">
        <f t="shared" si="0"/>
        <v>28.1</v>
      </c>
      <c r="H12" s="32">
        <f t="shared" si="1"/>
        <v>1433.1</v>
      </c>
      <c r="I12" s="37"/>
      <c r="J12" s="36"/>
      <c r="K12" s="36"/>
      <c r="L12" s="36"/>
      <c r="M12" s="34"/>
    </row>
    <row r="13" s="2" customFormat="1" ht="15" spans="1:13">
      <c r="A13" s="38" t="s">
        <v>28</v>
      </c>
      <c r="B13" s="39"/>
      <c r="C13" s="30"/>
      <c r="D13" s="30"/>
      <c r="E13" s="39"/>
      <c r="F13" s="40">
        <f>SUM(F7:F12)</f>
        <v>44088</v>
      </c>
      <c r="G13" s="32">
        <f t="shared" si="0"/>
        <v>881.76</v>
      </c>
      <c r="H13" s="32">
        <f t="shared" si="1"/>
        <v>44969.76</v>
      </c>
      <c r="I13" s="41"/>
      <c r="J13" s="41"/>
      <c r="K13" s="41"/>
      <c r="L13" s="41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3"/>
  <sheetViews>
    <sheetView workbookViewId="0">
      <selection activeCell="B1" sqref="B1:B3"/>
    </sheetView>
  </sheetViews>
  <sheetFormatPr defaultColWidth="9" defaultRowHeight="13.5" outlineLevelRow="2" outlineLevelCol="1"/>
  <cols>
    <col min="2" max="2" width="66.375" customWidth="1"/>
  </cols>
  <sheetData>
    <row r="1" ht="112" customHeight="1" spans="2:2">
      <c r="B1" s="1" t="s">
        <v>66</v>
      </c>
    </row>
    <row r="2" ht="112" customHeight="1" spans="2:2">
      <c r="B2" s="1" t="s">
        <v>63</v>
      </c>
    </row>
    <row r="3" ht="112" customHeight="1" spans="2:2">
      <c r="B3" s="1" t="s">
        <v>67</v>
      </c>
    </row>
  </sheetData>
  <pageMargins left="0.75" right="0.75" top="1" bottom="1" header="0.5" footer="0.5"/>
  <pageSetup paperSize="2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山东孟庆宝</vt:lpstr>
      <vt:lpstr>泰州恒锦</vt:lpstr>
      <vt:lpstr>淄博王文娟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2026-03-25T05:00:00Z</dcterms:created>
  <dcterms:modified xsi:type="dcterms:W3CDTF">2026-04-01T05:32:06Z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FC52362ECE074AF8BD27A01D8A795FFF_11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