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<sst xmlns="http://schemas.openxmlformats.org/spreadsheetml/2006/main" count="55" uniqueCount="52">
  <si>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</si>
  <si>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</si>
  <si>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</si>
  <si>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SF1572111676316 佳铭服饰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</si>
  <si>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</si>
  <si>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</si>
  <si>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</si>
  <si>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</si>
  <si>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</si>
  <si>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</si>
  <si>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</si>
  <si>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</si>
  <si>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</si>
  <si>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</si>
  <si>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</si>
  <si>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</si>
  <si>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</si>
  <si>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</si>
  <si>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</si>
  <si>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</si>
  <si>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</si>
  <si>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</si>
  <si>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</si>
  <si>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</si>
  <si>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</si>
  <si>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</si>
  <si>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</si>
  <si>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</si>
  <si>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 黑底主标</t>
  </si>
  <si>
    <t>黑色</t>
  </si>
  <si>
    <t>1-1</t>
  </si>
  <si>
    <t>袋装</t>
  </si>
  <si>
    <t>JJW-PL001-BK
黑底尺码标</t>
  </si>
  <si>
    <t>总计</t>
  </si>
  <si>
    <t>Factory name (工厂名称)</t>
  </si>
  <si>
    <t>（在此贴实样图片）</t>
  </si>
  <si>
    <t>PO. Number(订单号)</t>
  </si>
  <si>
    <t>P26037270</t>
  </si>
  <si>
    <t>JUSTJEANS</t>
  </si>
  <si>
    <t>Style Code.(款号)</t>
  </si>
  <si>
    <t xml:space="preserve"> 170748 174069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</si>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</sst>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selection activeCell="D12" sqref="D12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46114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170748</v>
      </c>
      <c r="C9" s="46" t="s">
        <v>29</v>
      </c>
      <c r="D9" s="45"/>
      <c r="E9" s="47"/>
      <c r="F9" s="48">
        <v>1669</v>
      </c>
      <c r="G9" s="49">
        <f t="shared" ref="G9:G22" si="0">F9*0.02</f>
        <v>33.38</v>
      </c>
      <c r="H9" s="49">
        <f t="shared" ref="H9:H22" si="1">F9+G9</f>
        <v>1702.38</v>
      </c>
      <c r="I9" s="50" t="s">
        <v>30</v>
      </c>
      <c r="J9" s="51">
        <v>1.2</v>
      </c>
      <c r="K9" s="51">
        <v>1.3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110</v>
      </c>
      <c r="G10" s="49">
        <f t="shared" si="0"/>
        <v>2.2</v>
      </c>
      <c r="H10" s="49">
        <f t="shared" si="1"/>
        <v>112.2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326</v>
      </c>
      <c r="G11" s="49">
        <f t="shared" si="0"/>
        <v>6.52</v>
      </c>
      <c r="H11" s="49">
        <f t="shared" si="1"/>
        <v>332.52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450</v>
      </c>
      <c r="G12" s="49">
        <f t="shared" si="0"/>
        <v>9</v>
      </c>
      <c r="H12" s="49">
        <f t="shared" si="1"/>
        <v>459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408</v>
      </c>
      <c r="G13" s="49">
        <f t="shared" si="0"/>
        <v>8.16</v>
      </c>
      <c r="H13" s="49">
        <f t="shared" si="1"/>
        <v>416.16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260</v>
      </c>
      <c r="G14" s="49">
        <f t="shared" si="0"/>
        <v>5.2</v>
      </c>
      <c r="H14" s="49">
        <f t="shared" si="1"/>
        <v>265.2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115</v>
      </c>
      <c r="G15" s="49">
        <f t="shared" si="0"/>
        <v>2.3</v>
      </c>
      <c r="H15" s="49">
        <f t="shared" si="1"/>
        <v>117.3</v>
      </c>
      <c r="I15" s="55"/>
      <c r="J15" s="56"/>
      <c r="K15" s="56"/>
      <c r="L15" s="55"/>
    </row>
    <row r="16" ht="24" customHeight="1" spans="1:12">
      <c r="A16" s="44" t="s">
        <v>28</v>
      </c>
      <c r="B16" s="45">
        <v>174069</v>
      </c>
      <c r="C16" s="46" t="s">
        <v>29</v>
      </c>
      <c r="D16" s="45"/>
      <c r="E16" s="47"/>
      <c r="F16" s="48">
        <v>332</v>
      </c>
      <c r="G16" s="49">
        <f t="shared" si="0"/>
        <v>6.64</v>
      </c>
      <c r="H16" s="49">
        <f t="shared" si="1"/>
        <v>338.64</v>
      </c>
      <c r="I16" s="55"/>
      <c r="J16" s="56"/>
      <c r="K16" s="56"/>
      <c r="L16" s="55"/>
    </row>
    <row r="17" ht="24" customHeight="1" spans="1:12">
      <c r="A17" s="52" t="s">
        <v>32</v>
      </c>
      <c r="B17" s="53"/>
      <c r="C17" s="54"/>
      <c r="D17" s="45"/>
      <c r="E17" s="47">
        <v>6</v>
      </c>
      <c r="F17" s="48">
        <v>22</v>
      </c>
      <c r="G17" s="49">
        <f t="shared" si="0"/>
        <v>0.44</v>
      </c>
      <c r="H17" s="49">
        <f t="shared" si="1"/>
        <v>22.44</v>
      </c>
      <c r="I17" s="55"/>
      <c r="J17" s="56"/>
      <c r="K17" s="56"/>
      <c r="L17" s="55"/>
    </row>
    <row r="18" ht="24" customHeight="1" spans="1:12">
      <c r="A18" s="57"/>
      <c r="B18" s="53"/>
      <c r="C18" s="54"/>
      <c r="D18" s="45"/>
      <c r="E18" s="47">
        <v>8</v>
      </c>
      <c r="F18" s="48">
        <v>60</v>
      </c>
      <c r="G18" s="49">
        <f t="shared" si="0"/>
        <v>1.2</v>
      </c>
      <c r="H18" s="49">
        <f t="shared" si="1"/>
        <v>61.2</v>
      </c>
      <c r="I18" s="55"/>
      <c r="J18" s="56"/>
      <c r="K18" s="56"/>
      <c r="L18" s="55"/>
    </row>
    <row r="19" ht="24" customHeight="1" spans="1:12">
      <c r="A19" s="57"/>
      <c r="B19" s="53"/>
      <c r="C19" s="54"/>
      <c r="D19" s="45"/>
      <c r="E19" s="47">
        <v>10</v>
      </c>
      <c r="F19" s="48">
        <v>75</v>
      </c>
      <c r="G19" s="49">
        <f t="shared" si="0"/>
        <v>1.5</v>
      </c>
      <c r="H19" s="49">
        <f t="shared" si="1"/>
        <v>76.5</v>
      </c>
      <c r="I19" s="55"/>
      <c r="J19" s="56"/>
      <c r="K19" s="56"/>
      <c r="L19" s="55"/>
    </row>
    <row r="20" ht="24" customHeight="1" spans="1:12">
      <c r="A20" s="57"/>
      <c r="B20" s="53"/>
      <c r="C20" s="54"/>
      <c r="D20" s="45"/>
      <c r="E20" s="47">
        <v>12</v>
      </c>
      <c r="F20" s="48">
        <v>75</v>
      </c>
      <c r="G20" s="49">
        <f t="shared" si="0"/>
        <v>1.5</v>
      </c>
      <c r="H20" s="49">
        <f t="shared" si="1"/>
        <v>76.5</v>
      </c>
      <c r="I20" s="55"/>
      <c r="J20" s="56"/>
      <c r="K20" s="56"/>
      <c r="L20" s="55"/>
    </row>
    <row r="21" ht="24" customHeight="1" spans="1:12">
      <c r="A21" s="57"/>
      <c r="B21" s="53"/>
      <c r="C21" s="54"/>
      <c r="D21" s="45"/>
      <c r="E21" s="47">
        <v>14</v>
      </c>
      <c r="F21" s="48">
        <v>55</v>
      </c>
      <c r="G21" s="49">
        <f t="shared" si="0"/>
        <v>1.1</v>
      </c>
      <c r="H21" s="49">
        <f t="shared" si="1"/>
        <v>56.1</v>
      </c>
      <c r="I21" s="55"/>
      <c r="J21" s="56"/>
      <c r="K21" s="56"/>
      <c r="L21" s="55"/>
    </row>
    <row r="22" ht="24" customHeight="1" spans="1:12">
      <c r="A22" s="57"/>
      <c r="B22" s="53"/>
      <c r="C22" s="54"/>
      <c r="D22" s="45"/>
      <c r="E22" s="47">
        <v>16</v>
      </c>
      <c r="F22" s="48">
        <v>45</v>
      </c>
      <c r="G22" s="49">
        <f t="shared" si="0"/>
        <v>0.9</v>
      </c>
      <c r="H22" s="49">
        <f t="shared" si="1"/>
        <v>45.9</v>
      </c>
      <c r="I22" s="55"/>
      <c r="J22" s="56"/>
      <c r="K22" s="56"/>
      <c r="L22" s="55"/>
    </row>
    <row r="23" ht="24" customHeight="1" spans="1:12">
      <c r="A23" s="58"/>
      <c r="B23" s="59"/>
      <c r="C23" s="59"/>
      <c r="D23" s="60"/>
      <c r="E23" s="60"/>
      <c r="F23" s="61"/>
      <c r="G23" s="62"/>
      <c r="H23" s="62"/>
      <c r="I23" s="62"/>
      <c r="J23" s="62"/>
      <c r="K23" s="62"/>
      <c r="L23" s="47"/>
    </row>
    <row r="24" ht="15" spans="1:12">
      <c r="A24" s="47" t="s">
        <v>33</v>
      </c>
      <c r="B24" s="63"/>
      <c r="C24" s="63"/>
      <c r="D24" s="63"/>
      <c r="E24" s="62"/>
      <c r="F24" s="64">
        <f>SUM(F9:F23)</f>
        <v>4002</v>
      </c>
      <c r="G24" s="64">
        <f>SUM(G9:G23)</f>
        <v>80.04</v>
      </c>
      <c r="H24" s="64">
        <f>SUM(H9:H23)</f>
        <v>4082.04</v>
      </c>
      <c r="I24" s="64" t="str">
        <f>I9</f>
        <v>1-1</v>
      </c>
      <c r="J24" s="65">
        <f>SUM(J9:J23)</f>
        <v>1.2</v>
      </c>
      <c r="K24" s="65">
        <f>SUM(K9:K23)</f>
        <v>1.3</v>
      </c>
      <c r="L24" s="64" t="str">
        <f>L9</f>
        <v>袋装</v>
      </c>
    </row>
  </sheetData>
  <mergeCells count="15">
    <mergeCell ref="B4:E4"/>
    <mergeCell ref="F4:L4"/>
    <mergeCell ref="B5:E5"/>
    <mergeCell ref="F5:L5"/>
    <mergeCell ref="A10:A15"/>
    <mergeCell ref="A17:A22"/>
    <mergeCell ref="B9:B15"/>
    <mergeCell ref="B16:B22"/>
    <mergeCell ref="C9:C15"/>
    <mergeCell ref="C16:C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tr">
        <f>箱单!A9&amp;"+"&amp;箱单!A10</f>
        <v>JJW-WL004-EF-BK 黑底主标+JJW-PL001-BK
黑底尺码标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箱单!F24</f>
        <v>4002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1.3KG</v>
      </c>
      <c r="C9" s="17" t="s">
        <v>49</v>
      </c>
    </row>
    <row r="10" ht="41" customHeight="1" spans="1:3">
      <c r="A10" s="4" t="s">
        <v>50</v>
      </c>
      <c r="B10" s="13" t="str">
        <f>箱单!J9&amp;"KG"</f>
        <v>1.2KG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2026-04-02T04:03:45Z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61D5F0BF993444A7B37329C45CE905FC_13</vt:lpwstr>
  </property>
  <property fmtid="{D5CDD505-2E9C-101B-9397-08002B2CF9AE}" pid="4" name="CalculationRule">
    <vt:i4>0</vt:i4>
  </property>
</Properties>
</file>