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sheet!$A$7:$L$60</definedName>
    <definedName name="Ext">[1]LUT!$G$2</definedName>
    <definedName name="Gender">[1]LUT!$I$1:$BI$1</definedName>
    <definedName name="_xlnm.Print_Area" localSheetId="0">sheet!$A$1:$L$60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<sst xmlns="http://schemas.openxmlformats.org/spreadsheetml/2006/main" count="81" uniqueCount="60">
  <si>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</si>
  <si>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</si>
  <si>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sf1567748080250</t>
  </si>
  <si>
    <t>江苏国泰亿达实业有限公司 中国江苏省张家港市人民路125号国泰新世纪广场26楼 Chris ZHANG 13962217040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</si>
  <si>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</si>
  <si>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</si>
  <si>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</si>
  <si>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</si>
  <si>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</si>
  <si>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</si>
  <si>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</si>
  <si>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</si>
  <si>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</si>
  <si>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</si>
  <si>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</si>
  <si>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</si>
  <si>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</si>
  <si>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</si>
  <si>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</si>
  <si>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</si>
  <si>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</si>
  <si>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</si>
  <si>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</si>
  <si>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</si>
  <si>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</si>
  <si>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</si>
  <si>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S26033659</t>
  </si>
  <si>
    <t>DR LABEL</t>
  </si>
  <si>
    <t>26-1</t>
  </si>
  <si>
    <t>43*30*29</t>
  </si>
  <si>
    <t>26-2</t>
  </si>
  <si>
    <t>31*28*28</t>
  </si>
  <si>
    <t>26-3</t>
  </si>
  <si>
    <t>28*20*10</t>
  </si>
  <si>
    <t>26-4</t>
  </si>
  <si>
    <t>31*25*17</t>
  </si>
  <si>
    <t>26-5</t>
  </si>
  <si>
    <t>31*23*23</t>
  </si>
  <si>
    <t>26-6</t>
  </si>
  <si>
    <t>26-7</t>
  </si>
  <si>
    <t>26-8</t>
  </si>
  <si>
    <t>26-9</t>
  </si>
  <si>
    <t>26-10</t>
  </si>
  <si>
    <t>26-11</t>
  </si>
  <si>
    <t>26-12</t>
  </si>
  <si>
    <t>26-13</t>
  </si>
  <si>
    <t>26-14</t>
  </si>
  <si>
    <t>26-15</t>
  </si>
  <si>
    <t>26-16</t>
  </si>
  <si>
    <t>26-17</t>
  </si>
  <si>
    <t>26-18</t>
  </si>
  <si>
    <t>26-19</t>
  </si>
  <si>
    <t>26-20</t>
  </si>
  <si>
    <t>26-21</t>
  </si>
  <si>
    <t>26-22</t>
  </si>
  <si>
    <t>26-23</t>
  </si>
  <si>
    <t>26-24</t>
  </si>
  <si>
    <t>26-25</t>
  </si>
  <si>
    <t>26-26</t>
  </si>
  <si>
    <t>26-52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</si>
</sst>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4" fillId="0" borderId="2" xfId="52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0" fontId="14" fillId="0" borderId="4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view="pageBreakPreview" zoomScale="85" zoomScaleNormal="100" workbookViewId="0">
      <selection activeCell="K57" sqref="K57:K5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>
        <v>261303003</v>
      </c>
      <c r="D8" s="32"/>
      <c r="E8" s="33"/>
      <c r="F8" s="34">
        <v>15000</v>
      </c>
      <c r="G8" s="33">
        <f>H8-F8</f>
        <v>0</v>
      </c>
      <c r="H8" s="34">
        <v>15000</v>
      </c>
      <c r="I8" s="35" t="s">
        <v>28</v>
      </c>
      <c r="J8" s="33">
        <f>K8-0.85</f>
        <v>12.4</v>
      </c>
      <c r="K8" s="33">
        <v>13.25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8500</v>
      </c>
      <c r="G9" s="33">
        <f t="shared" ref="G9:G40" si="0">H9-F9</f>
        <v>0</v>
      </c>
      <c r="H9" s="34">
        <v>8500</v>
      </c>
      <c r="I9" s="37" t="s">
        <v>30</v>
      </c>
      <c r="J9" s="38">
        <f>K9-0.55</f>
        <v>7.1</v>
      </c>
      <c r="K9" s="38">
        <v>7.65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24</v>
      </c>
      <c r="G10" s="33">
        <f t="shared" si="0"/>
        <v>0</v>
      </c>
      <c r="H10" s="34">
        <v>24</v>
      </c>
      <c r="I10" s="40"/>
      <c r="J10" s="41"/>
      <c r="K10" s="41"/>
      <c r="L10" s="41"/>
    </row>
    <row r="11" s="2" customFormat="1" ht="33" customHeight="1" spans="1:12">
      <c r="A11" s="29"/>
      <c r="B11" s="30"/>
      <c r="C11" s="31">
        <v>262210127</v>
      </c>
      <c r="D11" s="32"/>
      <c r="E11" s="33"/>
      <c r="F11" s="34">
        <v>2000</v>
      </c>
      <c r="G11" s="33">
        <f t="shared" si="0"/>
        <v>0</v>
      </c>
      <c r="H11" s="34">
        <v>2000</v>
      </c>
      <c r="I11" s="37" t="s">
        <v>32</v>
      </c>
      <c r="J11" s="38">
        <v>1.7</v>
      </c>
      <c r="K11" s="38">
        <v>1.8</v>
      </c>
      <c r="L11" s="38" t="s">
        <v>33</v>
      </c>
    </row>
    <row r="12" s="2" customFormat="1" ht="33" customHeight="1" spans="1:12">
      <c r="A12" s="29"/>
      <c r="B12" s="30"/>
      <c r="C12" s="39"/>
      <c r="D12" s="32"/>
      <c r="E12" s="33"/>
      <c r="F12" s="34">
        <v>2</v>
      </c>
      <c r="G12" s="33">
        <f t="shared" si="0"/>
        <v>0</v>
      </c>
      <c r="H12" s="34">
        <v>2</v>
      </c>
      <c r="I12" s="40"/>
      <c r="J12" s="41"/>
      <c r="K12" s="41"/>
      <c r="L12" s="41"/>
    </row>
    <row r="13" s="2" customFormat="1" ht="33" customHeight="1" spans="1:12">
      <c r="A13" s="29"/>
      <c r="B13" s="30"/>
      <c r="C13" s="31">
        <v>262210132</v>
      </c>
      <c r="D13" s="32"/>
      <c r="E13" s="33"/>
      <c r="F13" s="34">
        <v>3500</v>
      </c>
      <c r="G13" s="33">
        <f t="shared" si="0"/>
        <v>0</v>
      </c>
      <c r="H13" s="34">
        <v>3500</v>
      </c>
      <c r="I13" s="37" t="s">
        <v>34</v>
      </c>
      <c r="J13" s="38">
        <f>K13-0.3</f>
        <v>3.05</v>
      </c>
      <c r="K13" s="38">
        <v>3.35</v>
      </c>
      <c r="L13" s="38" t="s">
        <v>35</v>
      </c>
    </row>
    <row r="14" s="2" customFormat="1" ht="33" customHeight="1" spans="1:12">
      <c r="A14" s="29"/>
      <c r="B14" s="30"/>
      <c r="C14" s="39"/>
      <c r="D14" s="32"/>
      <c r="E14" s="33"/>
      <c r="F14" s="34">
        <v>4</v>
      </c>
      <c r="G14" s="33">
        <f t="shared" si="0"/>
        <v>0</v>
      </c>
      <c r="H14" s="34">
        <v>4</v>
      </c>
      <c r="I14" s="40"/>
      <c r="J14" s="41"/>
      <c r="K14" s="41"/>
      <c r="L14" s="41"/>
    </row>
    <row r="15" s="2" customFormat="1" ht="33" customHeight="1" spans="1:12">
      <c r="A15" s="29"/>
      <c r="B15" s="30"/>
      <c r="C15" s="31">
        <v>262302235</v>
      </c>
      <c r="D15" s="32"/>
      <c r="E15" s="33"/>
      <c r="F15" s="34">
        <v>4000</v>
      </c>
      <c r="G15" s="33">
        <f t="shared" si="0"/>
        <v>0</v>
      </c>
      <c r="H15" s="34">
        <v>4000</v>
      </c>
      <c r="I15" s="37" t="s">
        <v>36</v>
      </c>
      <c r="J15" s="38">
        <f>K15-0.35</f>
        <v>3.4</v>
      </c>
      <c r="K15" s="38">
        <v>3.75</v>
      </c>
      <c r="L15" s="38" t="s">
        <v>37</v>
      </c>
    </row>
    <row r="16" s="2" customFormat="1" ht="33" customHeight="1" spans="1:12">
      <c r="A16" s="29"/>
      <c r="B16" s="30"/>
      <c r="C16" s="39"/>
      <c r="D16" s="32"/>
      <c r="E16" s="33"/>
      <c r="F16" s="34">
        <v>4</v>
      </c>
      <c r="G16" s="33">
        <f t="shared" si="0"/>
        <v>0</v>
      </c>
      <c r="H16" s="34">
        <v>4</v>
      </c>
      <c r="I16" s="40"/>
      <c r="J16" s="41"/>
      <c r="K16" s="41"/>
      <c r="L16" s="41"/>
    </row>
    <row r="17" s="2" customFormat="1" ht="33" customHeight="1" spans="1:12">
      <c r="A17" s="29"/>
      <c r="B17" s="30"/>
      <c r="C17" s="31">
        <v>262302244</v>
      </c>
      <c r="D17" s="32"/>
      <c r="E17" s="33"/>
      <c r="F17" s="34">
        <v>4000</v>
      </c>
      <c r="G17" s="33">
        <f t="shared" si="0"/>
        <v>0</v>
      </c>
      <c r="H17" s="34">
        <v>4000</v>
      </c>
      <c r="I17" s="37" t="s">
        <v>38</v>
      </c>
      <c r="J17" s="38">
        <f>K17-0.35</f>
        <v>3.4</v>
      </c>
      <c r="K17" s="38">
        <v>3.75</v>
      </c>
      <c r="L17" s="38" t="s">
        <v>37</v>
      </c>
    </row>
    <row r="18" s="2" customFormat="1" ht="33" customHeight="1" spans="1:12">
      <c r="A18" s="29"/>
      <c r="B18" s="30"/>
      <c r="C18" s="39"/>
      <c r="D18" s="32"/>
      <c r="E18" s="33"/>
      <c r="F18" s="34">
        <v>4</v>
      </c>
      <c r="G18" s="33">
        <f t="shared" si="0"/>
        <v>0</v>
      </c>
      <c r="H18" s="34">
        <v>4</v>
      </c>
      <c r="I18" s="40"/>
      <c r="J18" s="41"/>
      <c r="K18" s="41"/>
      <c r="L18" s="41"/>
    </row>
    <row r="19" s="2" customFormat="1" ht="33" customHeight="1" spans="1:12">
      <c r="A19" s="29"/>
      <c r="B19" s="30"/>
      <c r="C19" s="31">
        <v>262302249</v>
      </c>
      <c r="D19" s="32"/>
      <c r="E19" s="33"/>
      <c r="F19" s="34">
        <v>7000</v>
      </c>
      <c r="G19" s="33">
        <f t="shared" si="0"/>
        <v>0</v>
      </c>
      <c r="H19" s="34">
        <v>7000</v>
      </c>
      <c r="I19" s="37" t="s">
        <v>39</v>
      </c>
      <c r="J19" s="38">
        <f>K19-0.55</f>
        <v>5.7</v>
      </c>
      <c r="K19" s="38">
        <v>6.25</v>
      </c>
      <c r="L19" s="38" t="s">
        <v>31</v>
      </c>
    </row>
    <row r="20" s="2" customFormat="1" ht="33" customHeight="1" spans="1:12">
      <c r="A20" s="29"/>
      <c r="B20" s="30"/>
      <c r="C20" s="39"/>
      <c r="D20" s="32"/>
      <c r="E20" s="33"/>
      <c r="F20" s="34">
        <v>7</v>
      </c>
      <c r="G20" s="33">
        <f t="shared" si="0"/>
        <v>0</v>
      </c>
      <c r="H20" s="34">
        <v>7</v>
      </c>
      <c r="I20" s="40"/>
      <c r="J20" s="41"/>
      <c r="K20" s="41"/>
      <c r="L20" s="41"/>
    </row>
    <row r="21" s="2" customFormat="1" ht="33" customHeight="1" spans="1:12">
      <c r="A21" s="29"/>
      <c r="B21" s="30"/>
      <c r="C21" s="31">
        <v>262302254</v>
      </c>
      <c r="D21" s="32"/>
      <c r="E21" s="33"/>
      <c r="F21" s="34">
        <v>4000</v>
      </c>
      <c r="G21" s="33">
        <f t="shared" si="0"/>
        <v>0</v>
      </c>
      <c r="H21" s="34">
        <v>4000</v>
      </c>
      <c r="I21" s="37" t="s">
        <v>40</v>
      </c>
      <c r="J21" s="38">
        <f>K21-0.35</f>
        <v>3.4</v>
      </c>
      <c r="K21" s="38">
        <v>3.75</v>
      </c>
      <c r="L21" s="38" t="s">
        <v>37</v>
      </c>
    </row>
    <row r="22" s="2" customFormat="1" ht="33" customHeight="1" spans="1:12">
      <c r="A22" s="29"/>
      <c r="B22" s="30"/>
      <c r="C22" s="39"/>
      <c r="D22" s="32"/>
      <c r="E22" s="33"/>
      <c r="F22" s="34">
        <v>4</v>
      </c>
      <c r="G22" s="33">
        <f t="shared" si="0"/>
        <v>0</v>
      </c>
      <c r="H22" s="34">
        <v>4</v>
      </c>
      <c r="I22" s="40"/>
      <c r="J22" s="41"/>
      <c r="K22" s="41"/>
      <c r="L22" s="41"/>
    </row>
    <row r="23" s="2" customFormat="1" ht="33" customHeight="1" spans="1:12">
      <c r="A23" s="29"/>
      <c r="B23" s="30"/>
      <c r="C23" s="31">
        <v>262302254</v>
      </c>
      <c r="D23" s="32"/>
      <c r="E23" s="33"/>
      <c r="F23" s="34">
        <v>3000</v>
      </c>
      <c r="G23" s="33">
        <f t="shared" si="0"/>
        <v>0</v>
      </c>
      <c r="H23" s="34">
        <v>3000</v>
      </c>
      <c r="I23" s="37" t="s">
        <v>41</v>
      </c>
      <c r="J23" s="38">
        <f>K23-0.3</f>
        <v>2.55</v>
      </c>
      <c r="K23" s="38">
        <v>2.85</v>
      </c>
      <c r="L23" s="38" t="s">
        <v>35</v>
      </c>
    </row>
    <row r="24" s="2" customFormat="1" ht="33" customHeight="1" spans="1:12">
      <c r="A24" s="29"/>
      <c r="B24" s="30"/>
      <c r="C24" s="39"/>
      <c r="D24" s="32"/>
      <c r="E24" s="33"/>
      <c r="F24" s="34">
        <v>3</v>
      </c>
      <c r="G24" s="33">
        <f t="shared" si="0"/>
        <v>0</v>
      </c>
      <c r="H24" s="34">
        <v>3</v>
      </c>
      <c r="I24" s="40"/>
      <c r="J24" s="41"/>
      <c r="K24" s="41"/>
      <c r="L24" s="41"/>
    </row>
    <row r="25" s="2" customFormat="1" ht="33" customHeight="1" spans="1:12">
      <c r="A25" s="29"/>
      <c r="B25" s="30"/>
      <c r="C25" s="31">
        <v>262302288</v>
      </c>
      <c r="D25" s="32"/>
      <c r="E25" s="33"/>
      <c r="F25" s="34">
        <v>3000</v>
      </c>
      <c r="G25" s="33">
        <f t="shared" si="0"/>
        <v>0</v>
      </c>
      <c r="H25" s="34">
        <v>3000</v>
      </c>
      <c r="I25" s="37" t="s">
        <v>42</v>
      </c>
      <c r="J25" s="38">
        <f>K25-0.3</f>
        <v>2.55</v>
      </c>
      <c r="K25" s="38">
        <v>2.85</v>
      </c>
      <c r="L25" s="38" t="s">
        <v>35</v>
      </c>
    </row>
    <row r="26" s="2" customFormat="1" ht="33" customHeight="1" spans="1:12">
      <c r="A26" s="29"/>
      <c r="B26" s="30"/>
      <c r="C26" s="39"/>
      <c r="D26" s="32"/>
      <c r="E26" s="33"/>
      <c r="F26" s="34">
        <v>3</v>
      </c>
      <c r="G26" s="33">
        <f t="shared" si="0"/>
        <v>0</v>
      </c>
      <c r="H26" s="34">
        <v>3</v>
      </c>
      <c r="I26" s="40"/>
      <c r="J26" s="41"/>
      <c r="K26" s="41"/>
      <c r="L26" s="41"/>
    </row>
    <row r="27" s="2" customFormat="1" ht="33" customHeight="1" spans="1:12">
      <c r="A27" s="29"/>
      <c r="B27" s="30"/>
      <c r="C27" s="31">
        <v>262302293</v>
      </c>
      <c r="D27" s="32"/>
      <c r="E27" s="33"/>
      <c r="F27" s="34">
        <v>4000</v>
      </c>
      <c r="G27" s="33">
        <f t="shared" si="0"/>
        <v>0</v>
      </c>
      <c r="H27" s="34">
        <v>4000</v>
      </c>
      <c r="I27" s="37" t="s">
        <v>43</v>
      </c>
      <c r="J27" s="38">
        <f>K27-0.35</f>
        <v>3.4</v>
      </c>
      <c r="K27" s="38">
        <v>3.75</v>
      </c>
      <c r="L27" s="38" t="s">
        <v>37</v>
      </c>
    </row>
    <row r="28" s="2" customFormat="1" ht="33" customHeight="1" spans="1:12">
      <c r="A28" s="29"/>
      <c r="B28" s="30"/>
      <c r="C28" s="39"/>
      <c r="D28" s="32"/>
      <c r="E28" s="33"/>
      <c r="F28" s="34">
        <v>4</v>
      </c>
      <c r="G28" s="33">
        <f t="shared" si="0"/>
        <v>0</v>
      </c>
      <c r="H28" s="34">
        <v>4</v>
      </c>
      <c r="I28" s="40"/>
      <c r="J28" s="41"/>
      <c r="K28" s="41"/>
      <c r="L28" s="41"/>
    </row>
    <row r="29" s="2" customFormat="1" ht="33" customHeight="1" spans="1:12">
      <c r="A29" s="29"/>
      <c r="B29" s="30"/>
      <c r="C29" s="31">
        <v>262302368</v>
      </c>
      <c r="D29" s="32"/>
      <c r="E29" s="33"/>
      <c r="F29" s="34">
        <v>4500</v>
      </c>
      <c r="G29" s="33">
        <f t="shared" si="0"/>
        <v>0</v>
      </c>
      <c r="H29" s="34">
        <v>4500</v>
      </c>
      <c r="I29" s="37" t="s">
        <v>44</v>
      </c>
      <c r="J29" s="38">
        <f>K29-0.35</f>
        <v>3.8</v>
      </c>
      <c r="K29" s="38">
        <v>4.15</v>
      </c>
      <c r="L29" s="38" t="s">
        <v>37</v>
      </c>
    </row>
    <row r="30" s="2" customFormat="1" ht="33" customHeight="1" spans="1:12">
      <c r="A30" s="29"/>
      <c r="B30" s="30"/>
      <c r="C30" s="39"/>
      <c r="D30" s="32"/>
      <c r="E30" s="33"/>
      <c r="F30" s="34">
        <v>5</v>
      </c>
      <c r="G30" s="33">
        <f t="shared" si="0"/>
        <v>0</v>
      </c>
      <c r="H30" s="34">
        <v>5</v>
      </c>
      <c r="I30" s="40"/>
      <c r="J30" s="41"/>
      <c r="K30" s="41"/>
      <c r="L30" s="41"/>
    </row>
    <row r="31" s="2" customFormat="1" ht="33" customHeight="1" spans="1:12">
      <c r="A31" s="29"/>
      <c r="B31" s="30"/>
      <c r="C31" s="31">
        <v>262302434</v>
      </c>
      <c r="D31" s="32"/>
      <c r="E31" s="33"/>
      <c r="F31" s="34">
        <v>3500</v>
      </c>
      <c r="G31" s="33">
        <f t="shared" si="0"/>
        <v>0</v>
      </c>
      <c r="H31" s="34">
        <v>3500</v>
      </c>
      <c r="I31" s="37" t="s">
        <v>45</v>
      </c>
      <c r="J31" s="38">
        <f>K31-0.3</f>
        <v>3.05</v>
      </c>
      <c r="K31" s="38">
        <v>3.35</v>
      </c>
      <c r="L31" s="38" t="s">
        <v>35</v>
      </c>
    </row>
    <row r="32" s="2" customFormat="1" ht="33" customHeight="1" spans="1:12">
      <c r="A32" s="29"/>
      <c r="B32" s="30"/>
      <c r="C32" s="39"/>
      <c r="D32" s="32"/>
      <c r="E32" s="33"/>
      <c r="F32" s="34">
        <v>4</v>
      </c>
      <c r="G32" s="33">
        <f t="shared" si="0"/>
        <v>0</v>
      </c>
      <c r="H32" s="34">
        <v>4</v>
      </c>
      <c r="I32" s="40"/>
      <c r="J32" s="41"/>
      <c r="K32" s="41"/>
      <c r="L32" s="41"/>
    </row>
    <row r="33" s="2" customFormat="1" ht="33" customHeight="1" spans="1:12">
      <c r="A33" s="29"/>
      <c r="B33" s="30"/>
      <c r="C33" s="31">
        <v>262305118</v>
      </c>
      <c r="D33" s="32"/>
      <c r="E33" s="33"/>
      <c r="F33" s="34">
        <v>4500</v>
      </c>
      <c r="G33" s="33">
        <f t="shared" si="0"/>
        <v>0</v>
      </c>
      <c r="H33" s="34">
        <v>4500</v>
      </c>
      <c r="I33" s="37" t="s">
        <v>46</v>
      </c>
      <c r="J33" s="38">
        <f>K33-0.35</f>
        <v>3.8</v>
      </c>
      <c r="K33" s="38">
        <v>4.15</v>
      </c>
      <c r="L33" s="38" t="s">
        <v>37</v>
      </c>
    </row>
    <row r="34" s="2" customFormat="1" ht="33" customHeight="1" spans="1:12">
      <c r="A34" s="29"/>
      <c r="B34" s="30"/>
      <c r="C34" s="39"/>
      <c r="D34" s="32"/>
      <c r="E34" s="33"/>
      <c r="F34" s="34">
        <v>5</v>
      </c>
      <c r="G34" s="33">
        <f t="shared" si="0"/>
        <v>0</v>
      </c>
      <c r="H34" s="34">
        <v>5</v>
      </c>
      <c r="I34" s="40"/>
      <c r="J34" s="41"/>
      <c r="K34" s="41"/>
      <c r="L34" s="41"/>
    </row>
    <row r="35" s="2" customFormat="1" ht="33" customHeight="1" spans="1:12">
      <c r="A35" s="29"/>
      <c r="B35" s="30"/>
      <c r="C35" s="31">
        <v>262308119</v>
      </c>
      <c r="D35" s="32"/>
      <c r="E35" s="33"/>
      <c r="F35" s="34">
        <v>4000</v>
      </c>
      <c r="G35" s="33">
        <f t="shared" si="0"/>
        <v>0</v>
      </c>
      <c r="H35" s="34">
        <v>4000</v>
      </c>
      <c r="I35" s="37" t="s">
        <v>47</v>
      </c>
      <c r="J35" s="38">
        <f>K35-0.35</f>
        <v>3.4</v>
      </c>
      <c r="K35" s="38">
        <v>3.75</v>
      </c>
      <c r="L35" s="38" t="s">
        <v>37</v>
      </c>
    </row>
    <row r="36" s="2" customFormat="1" ht="33" customHeight="1" spans="1:12">
      <c r="A36" s="29"/>
      <c r="B36" s="30"/>
      <c r="C36" s="39"/>
      <c r="D36" s="32"/>
      <c r="E36" s="33"/>
      <c r="F36" s="34">
        <v>4</v>
      </c>
      <c r="G36" s="33">
        <f t="shared" si="0"/>
        <v>0</v>
      </c>
      <c r="H36" s="34">
        <v>4</v>
      </c>
      <c r="I36" s="40"/>
      <c r="J36" s="41"/>
      <c r="K36" s="41"/>
      <c r="L36" s="41"/>
    </row>
    <row r="37" s="2" customFormat="1" ht="33" customHeight="1" spans="1:12">
      <c r="A37" s="29"/>
      <c r="B37" s="30"/>
      <c r="C37" s="31">
        <v>262404136</v>
      </c>
      <c r="D37" s="32"/>
      <c r="E37" s="33"/>
      <c r="F37" s="34">
        <v>4000</v>
      </c>
      <c r="G37" s="33">
        <f t="shared" si="0"/>
        <v>0</v>
      </c>
      <c r="H37" s="34">
        <v>4000</v>
      </c>
      <c r="I37" s="37" t="s">
        <v>48</v>
      </c>
      <c r="J37" s="38">
        <f>K37-0.35</f>
        <v>3.4</v>
      </c>
      <c r="K37" s="38">
        <v>3.75</v>
      </c>
      <c r="L37" s="38" t="s">
        <v>37</v>
      </c>
    </row>
    <row r="38" s="2" customFormat="1" ht="33" customHeight="1" spans="1:12">
      <c r="A38" s="29"/>
      <c r="B38" s="30"/>
      <c r="C38" s="39"/>
      <c r="D38" s="32"/>
      <c r="E38" s="33"/>
      <c r="F38" s="34">
        <v>4</v>
      </c>
      <c r="G38" s="33">
        <f t="shared" si="0"/>
        <v>0</v>
      </c>
      <c r="H38" s="34">
        <v>4</v>
      </c>
      <c r="I38" s="40"/>
      <c r="J38" s="41"/>
      <c r="K38" s="41"/>
      <c r="L38" s="41"/>
    </row>
    <row r="39" s="2" customFormat="1" ht="33" customHeight="1" spans="1:12">
      <c r="A39" s="29"/>
      <c r="B39" s="30"/>
      <c r="C39" s="31">
        <v>262404143</v>
      </c>
      <c r="D39" s="32"/>
      <c r="E39" s="33"/>
      <c r="F39" s="34">
        <v>8500</v>
      </c>
      <c r="G39" s="33">
        <f t="shared" si="0"/>
        <v>0</v>
      </c>
      <c r="H39" s="34">
        <v>8500</v>
      </c>
      <c r="I39" s="37" t="s">
        <v>49</v>
      </c>
      <c r="J39" s="38">
        <f>K39-0.55</f>
        <v>7.05</v>
      </c>
      <c r="K39" s="38">
        <v>7.6</v>
      </c>
      <c r="L39" s="38" t="s">
        <v>31</v>
      </c>
    </row>
    <row r="40" s="2" customFormat="1" ht="33" customHeight="1" spans="1:12">
      <c r="A40" s="29"/>
      <c r="B40" s="30"/>
      <c r="C40" s="39"/>
      <c r="D40" s="32"/>
      <c r="E40" s="33"/>
      <c r="F40" s="34">
        <v>9</v>
      </c>
      <c r="G40" s="33">
        <f t="shared" ref="G40:G59" si="1">H40-F40</f>
        <v>0</v>
      </c>
      <c r="H40" s="34">
        <v>9</v>
      </c>
      <c r="I40" s="40"/>
      <c r="J40" s="41"/>
      <c r="K40" s="41"/>
      <c r="L40" s="41"/>
    </row>
    <row r="41" s="2" customFormat="1" ht="33" customHeight="1" spans="1:12">
      <c r="A41" s="29"/>
      <c r="B41" s="30"/>
      <c r="C41" s="31">
        <v>262404158</v>
      </c>
      <c r="D41" s="32"/>
      <c r="E41" s="33"/>
      <c r="F41" s="34">
        <v>3000</v>
      </c>
      <c r="G41" s="33">
        <f t="shared" si="1"/>
        <v>0</v>
      </c>
      <c r="H41" s="34">
        <v>3000</v>
      </c>
      <c r="I41" s="37" t="s">
        <v>50</v>
      </c>
      <c r="J41" s="38">
        <f>K41-0.3</f>
        <v>2.55</v>
      </c>
      <c r="K41" s="38">
        <v>2.85</v>
      </c>
      <c r="L41" s="38" t="s">
        <v>35</v>
      </c>
    </row>
    <row r="42" s="2" customFormat="1" ht="33" customHeight="1" spans="1:12">
      <c r="A42" s="29"/>
      <c r="B42" s="30"/>
      <c r="C42" s="39"/>
      <c r="D42" s="32"/>
      <c r="E42" s="33"/>
      <c r="F42" s="34">
        <v>3</v>
      </c>
      <c r="G42" s="33">
        <f t="shared" si="1"/>
        <v>0</v>
      </c>
      <c r="H42" s="34">
        <v>3</v>
      </c>
      <c r="I42" s="40"/>
      <c r="J42" s="41"/>
      <c r="K42" s="41"/>
      <c r="L42" s="41"/>
    </row>
    <row r="43" s="2" customFormat="1" ht="33" customHeight="1" spans="1:12">
      <c r="A43" s="29"/>
      <c r="B43" s="30"/>
      <c r="C43" s="31">
        <v>262404160</v>
      </c>
      <c r="D43" s="32"/>
      <c r="E43" s="33"/>
      <c r="F43" s="34">
        <v>4000</v>
      </c>
      <c r="G43" s="33">
        <f t="shared" si="1"/>
        <v>0</v>
      </c>
      <c r="H43" s="34">
        <v>4000</v>
      </c>
      <c r="I43" s="37" t="s">
        <v>51</v>
      </c>
      <c r="J43" s="38">
        <f>K43-0.35</f>
        <v>3.4</v>
      </c>
      <c r="K43" s="38">
        <v>3.75</v>
      </c>
      <c r="L43" s="38" t="s">
        <v>37</v>
      </c>
    </row>
    <row r="44" s="2" customFormat="1" ht="33" customHeight="1" spans="1:12">
      <c r="A44" s="29"/>
      <c r="B44" s="30"/>
      <c r="C44" s="39"/>
      <c r="D44" s="32"/>
      <c r="E44" s="33"/>
      <c r="F44" s="34">
        <v>4</v>
      </c>
      <c r="G44" s="33">
        <f t="shared" si="1"/>
        <v>0</v>
      </c>
      <c r="H44" s="34">
        <v>4</v>
      </c>
      <c r="I44" s="40"/>
      <c r="J44" s="41"/>
      <c r="K44" s="41"/>
      <c r="L44" s="41"/>
    </row>
    <row r="45" s="2" customFormat="1" ht="33" customHeight="1" spans="1:12">
      <c r="A45" s="29"/>
      <c r="B45" s="30"/>
      <c r="C45" s="31">
        <v>262405113</v>
      </c>
      <c r="D45" s="32"/>
      <c r="E45" s="33"/>
      <c r="F45" s="34">
        <v>3000</v>
      </c>
      <c r="G45" s="33">
        <f t="shared" si="1"/>
        <v>0</v>
      </c>
      <c r="H45" s="34">
        <v>3000</v>
      </c>
      <c r="I45" s="37" t="s">
        <v>52</v>
      </c>
      <c r="J45" s="38">
        <f>K45-0.3</f>
        <v>2.55</v>
      </c>
      <c r="K45" s="38">
        <v>2.85</v>
      </c>
      <c r="L45" s="38" t="s">
        <v>35</v>
      </c>
    </row>
    <row r="46" s="2" customFormat="1" ht="33" customHeight="1" spans="1:12">
      <c r="A46" s="29"/>
      <c r="B46" s="30"/>
      <c r="C46" s="39"/>
      <c r="D46" s="32"/>
      <c r="E46" s="33"/>
      <c r="F46" s="34">
        <v>3</v>
      </c>
      <c r="G46" s="33">
        <f t="shared" si="1"/>
        <v>0</v>
      </c>
      <c r="H46" s="34">
        <v>3</v>
      </c>
      <c r="I46" s="40"/>
      <c r="J46" s="41"/>
      <c r="K46" s="41"/>
      <c r="L46" s="41"/>
    </row>
    <row r="47" s="2" customFormat="1" ht="33" customHeight="1" spans="1:12">
      <c r="A47" s="29"/>
      <c r="B47" s="30"/>
      <c r="C47" s="31">
        <v>262406136</v>
      </c>
      <c r="D47" s="32"/>
      <c r="E47" s="33"/>
      <c r="F47" s="34">
        <v>2000</v>
      </c>
      <c r="G47" s="33">
        <f t="shared" si="1"/>
        <v>0</v>
      </c>
      <c r="H47" s="34">
        <v>2000</v>
      </c>
      <c r="I47" s="37" t="s">
        <v>53</v>
      </c>
      <c r="J47" s="38">
        <v>1.7</v>
      </c>
      <c r="K47" s="38">
        <v>1.8</v>
      </c>
      <c r="L47" s="38" t="s">
        <v>33</v>
      </c>
    </row>
    <row r="48" s="2" customFormat="1" ht="33" customHeight="1" spans="1:12">
      <c r="A48" s="29"/>
      <c r="B48" s="30"/>
      <c r="C48" s="39"/>
      <c r="D48" s="32"/>
      <c r="E48" s="33"/>
      <c r="F48" s="34">
        <v>2</v>
      </c>
      <c r="G48" s="33">
        <f t="shared" si="1"/>
        <v>0</v>
      </c>
      <c r="H48" s="34">
        <v>2</v>
      </c>
      <c r="I48" s="40"/>
      <c r="J48" s="41"/>
      <c r="K48" s="41"/>
      <c r="L48" s="41"/>
    </row>
    <row r="49" s="2" customFormat="1" ht="33" customHeight="1" spans="1:12">
      <c r="A49" s="29"/>
      <c r="B49" s="30"/>
      <c r="C49" s="31">
        <v>262406138</v>
      </c>
      <c r="D49" s="32"/>
      <c r="E49" s="33"/>
      <c r="F49" s="34">
        <v>6000</v>
      </c>
      <c r="G49" s="33">
        <f t="shared" si="1"/>
        <v>0</v>
      </c>
      <c r="H49" s="34">
        <v>6000</v>
      </c>
      <c r="I49" s="37" t="s">
        <v>54</v>
      </c>
      <c r="J49" s="38">
        <f>K49-0.55</f>
        <v>4.85</v>
      </c>
      <c r="K49" s="38">
        <v>5.4</v>
      </c>
      <c r="L49" s="38" t="s">
        <v>31</v>
      </c>
    </row>
    <row r="50" s="2" customFormat="1" ht="33" customHeight="1" spans="1:12">
      <c r="A50" s="29"/>
      <c r="B50" s="30"/>
      <c r="C50" s="39"/>
      <c r="D50" s="32"/>
      <c r="E50" s="33"/>
      <c r="F50" s="34">
        <v>6</v>
      </c>
      <c r="G50" s="33">
        <f t="shared" si="1"/>
        <v>0</v>
      </c>
      <c r="H50" s="34">
        <v>6</v>
      </c>
      <c r="I50" s="40"/>
      <c r="J50" s="41"/>
      <c r="K50" s="41"/>
      <c r="L50" s="41"/>
    </row>
    <row r="51" s="2" customFormat="1" ht="33" customHeight="1" spans="1:12">
      <c r="A51" s="29"/>
      <c r="B51" s="30"/>
      <c r="C51" s="31">
        <v>262408131</v>
      </c>
      <c r="D51" s="32"/>
      <c r="E51" s="33"/>
      <c r="F51" s="34">
        <v>4000</v>
      </c>
      <c r="G51" s="33">
        <f t="shared" si="1"/>
        <v>0</v>
      </c>
      <c r="H51" s="34">
        <v>4000</v>
      </c>
      <c r="I51" s="37" t="s">
        <v>55</v>
      </c>
      <c r="J51" s="38">
        <f>K51-0.35</f>
        <v>3.4</v>
      </c>
      <c r="K51" s="38">
        <v>3.75</v>
      </c>
      <c r="L51" s="38" t="s">
        <v>37</v>
      </c>
    </row>
    <row r="52" s="2" customFormat="1" ht="33" customHeight="1" spans="1:12">
      <c r="A52" s="29"/>
      <c r="B52" s="30"/>
      <c r="C52" s="39"/>
      <c r="D52" s="32"/>
      <c r="E52" s="33"/>
      <c r="F52" s="34">
        <v>4</v>
      </c>
      <c r="G52" s="33">
        <f t="shared" si="1"/>
        <v>0</v>
      </c>
      <c r="H52" s="34">
        <v>4</v>
      </c>
      <c r="I52" s="40"/>
      <c r="J52" s="41"/>
      <c r="K52" s="41"/>
      <c r="L52" s="41"/>
    </row>
    <row r="53" s="2" customFormat="1" ht="33" customHeight="1" spans="1:12">
      <c r="A53" s="29"/>
      <c r="B53" s="30"/>
      <c r="C53" s="31">
        <v>262414108</v>
      </c>
      <c r="D53" s="32"/>
      <c r="E53" s="33"/>
      <c r="F53" s="34">
        <v>3000</v>
      </c>
      <c r="G53" s="33">
        <f t="shared" si="1"/>
        <v>0</v>
      </c>
      <c r="H53" s="34">
        <v>3000</v>
      </c>
      <c r="I53" s="37" t="s">
        <v>56</v>
      </c>
      <c r="J53" s="38">
        <f>K53-0.3</f>
        <v>2.55</v>
      </c>
      <c r="K53" s="38">
        <v>2.85</v>
      </c>
      <c r="L53" s="38" t="s">
        <v>35</v>
      </c>
    </row>
    <row r="54" s="2" customFormat="1" ht="33" customHeight="1" spans="1:12">
      <c r="A54" s="29"/>
      <c r="B54" s="30"/>
      <c r="C54" s="39"/>
      <c r="D54" s="32"/>
      <c r="E54" s="33"/>
      <c r="F54" s="34">
        <v>3</v>
      </c>
      <c r="G54" s="33">
        <f t="shared" si="1"/>
        <v>0</v>
      </c>
      <c r="H54" s="34">
        <v>3</v>
      </c>
      <c r="I54" s="40"/>
      <c r="J54" s="41"/>
      <c r="K54" s="41"/>
      <c r="L54" s="41"/>
    </row>
    <row r="55" s="2" customFormat="1" ht="33" customHeight="1" spans="1:12">
      <c r="A55" s="29"/>
      <c r="B55" s="30"/>
      <c r="C55" s="31">
        <v>262414109</v>
      </c>
      <c r="D55" s="32"/>
      <c r="E55" s="33"/>
      <c r="F55" s="34">
        <v>2500</v>
      </c>
      <c r="G55" s="33">
        <f t="shared" si="1"/>
        <v>0</v>
      </c>
      <c r="H55" s="34">
        <v>2500</v>
      </c>
      <c r="I55" s="37" t="s">
        <v>57</v>
      </c>
      <c r="J55" s="38">
        <v>2.1</v>
      </c>
      <c r="K55" s="38">
        <v>2.4</v>
      </c>
      <c r="L55" s="38" t="s">
        <v>35</v>
      </c>
    </row>
    <row r="56" s="2" customFormat="1" ht="33" customHeight="1" spans="1:12">
      <c r="A56" s="29"/>
      <c r="B56" s="30"/>
      <c r="C56" s="39"/>
      <c r="D56" s="32"/>
      <c r="E56" s="33"/>
      <c r="F56" s="34">
        <v>3</v>
      </c>
      <c r="G56" s="33">
        <f t="shared" si="1"/>
        <v>0</v>
      </c>
      <c r="H56" s="34">
        <v>3</v>
      </c>
      <c r="I56" s="40"/>
      <c r="J56" s="41"/>
      <c r="K56" s="41"/>
      <c r="L56" s="41"/>
    </row>
    <row r="57" s="2" customFormat="1" ht="33" customHeight="1" spans="1:12">
      <c r="A57" s="29"/>
      <c r="B57" s="30"/>
      <c r="C57" s="31">
        <v>262414112</v>
      </c>
      <c r="D57" s="32"/>
      <c r="E57" s="33"/>
      <c r="F57" s="34">
        <v>2000</v>
      </c>
      <c r="G57" s="33">
        <f t="shared" si="1"/>
        <v>0</v>
      </c>
      <c r="H57" s="34">
        <v>2000</v>
      </c>
      <c r="I57" s="37" t="s">
        <v>58</v>
      </c>
      <c r="J57" s="38">
        <v>1.7</v>
      </c>
      <c r="K57" s="38">
        <v>1.8</v>
      </c>
      <c r="L57" s="38" t="s">
        <v>33</v>
      </c>
    </row>
    <row r="58" s="2" customFormat="1" ht="33" customHeight="1" spans="1:12">
      <c r="A58" s="29"/>
      <c r="B58" s="30"/>
      <c r="C58" s="39"/>
      <c r="D58" s="32"/>
      <c r="E58" s="33"/>
      <c r="F58" s="34">
        <v>2</v>
      </c>
      <c r="G58" s="33">
        <f t="shared" si="1"/>
        <v>0</v>
      </c>
      <c r="H58" s="34">
        <v>2</v>
      </c>
      <c r="I58" s="40"/>
      <c r="J58" s="41"/>
      <c r="K58" s="41"/>
      <c r="L58" s="41"/>
    </row>
    <row r="59" s="2" customFormat="1" ht="33" customHeight="1" spans="1:12">
      <c r="A59" s="29"/>
      <c r="B59" s="30"/>
      <c r="C59" s="42"/>
      <c r="D59" s="32"/>
      <c r="E59" s="33"/>
      <c r="F59" s="34"/>
      <c r="G59" s="33">
        <f t="shared" si="1"/>
        <v>0</v>
      </c>
      <c r="H59" s="34"/>
      <c r="I59" s="35"/>
      <c r="J59" s="33"/>
      <c r="K59" s="33"/>
      <c r="L59" s="33"/>
    </row>
    <row r="60" s="2" customFormat="1" ht="33" customHeight="1" spans="1:12">
      <c r="A60" s="43"/>
      <c r="B60" s="44"/>
      <c r="C60" s="45"/>
      <c r="D60" s="45"/>
      <c r="E60" s="45"/>
      <c r="F60" s="45">
        <f>SUM(F8:F59)</f>
        <v>116620</v>
      </c>
      <c r="G60" s="45">
        <f>SUM(G8:G59)</f>
        <v>0</v>
      </c>
      <c r="H60" s="45">
        <f>SUM(H8:H59)</f>
        <v>116620</v>
      </c>
      <c r="I60" s="35" t="s">
        <v>59</v>
      </c>
      <c r="J60" s="46"/>
      <c r="K60" s="47"/>
      <c r="L60" s="48"/>
    </row>
    <row r="61" s="2" customFormat="1" ht="25.5" spans="1:12">
      <c r="A61" s="49"/>
      <c r="G61" s="50"/>
      <c r="I61" s="51"/>
      <c r="J61" s="49"/>
      <c r="K61" s="49"/>
      <c r="L61" s="49"/>
    </row>
  </sheetData>
  <autoFilter xmlns:etc="http://www.wps.cn/officeDocument/2017/etCustomData" ref="A7:L60" etc:filterBottomFollowUsedRange="0">
    <sortState ref="A7:L60">
      <sortCondition ref="I7"/>
    </sortState>
    <extLst/>
  </autoFilter>
  <mergeCells count="133">
    <mergeCell ref="A1:L1"/>
    <mergeCell ref="A2:L2"/>
    <mergeCell ref="E3:F3"/>
    <mergeCell ref="D4:G4"/>
    <mergeCell ref="B5:K5"/>
    <mergeCell ref="A8:A59"/>
    <mergeCell ref="B8:B59"/>
    <mergeCell ref="C8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D8:D59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</mergeCells>
  <printOptions gridLines="1"/>
  <pageMargins left="0" right="0" top="0" bottom="0" header="0.31496062992126" footer="0.31496062992126"/>
  <pageSetup paperSize="9" scale="75" orientation="landscape" verticalDpi="203"/>
  <headerFooter/>
  <rowBreaks count="1" manualBreakCount="1">
    <brk id="22" max="1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2026-04-03T09:21:14Z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