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<sst xmlns="http://schemas.openxmlformats.org/spreadsheetml/2006/main" count="58" uniqueCount="54">
  <si>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</si>
  <si>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</si>
  <si>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</si>
  <si>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SF1572111679055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</si>
  <si>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</si>
  <si>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</si>
  <si>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</si>
  <si>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</si>
  <si>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</si>
  <si>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</si>
  <si>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</si>
  <si>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</si>
  <si>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</si>
  <si>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</si>
  <si>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</si>
  <si>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</si>
  <si>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</si>
  <si>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</si>
  <si>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</si>
  <si>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</si>
  <si>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</si>
  <si>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</si>
  <si>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</si>
  <si>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</si>
  <si>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</si>
  <si>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</si>
  <si>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</si>
  <si>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</si>
  <si>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</si>
  <si>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>198912</t>
    </r>
    <r>
      <rPr>
        <b/>
        <sz val="11"/>
        <rFont val="宋体"/>
        <charset val="134"/>
      </rPr>
      <t>第三批</t>
    </r>
  </si>
  <si>
    <r>
      <rPr>
        <b/>
        <sz val="11"/>
        <rFont val="宋体"/>
        <charset val="134"/>
      </rPr>
      <t>白色</t>
    </r>
  </si>
  <si>
    <t>1-1</t>
  </si>
  <si>
    <t xml:space="preserve"> 袋装</t>
  </si>
  <si>
    <r>
      <t>198912</t>
    </r>
    <r>
      <rPr>
        <b/>
        <sz val="11"/>
        <rFont val="宋体"/>
        <charset val="134"/>
      </rPr>
      <t>第四批</t>
    </r>
  </si>
  <si>
    <r>
      <t>198912</t>
    </r>
    <r>
      <rPr>
        <b/>
        <sz val="11"/>
        <rFont val="宋体"/>
        <charset val="134"/>
      </rPr>
      <t>第五批</t>
    </r>
  </si>
  <si>
    <t>总计</t>
  </si>
  <si>
    <t>Factory name (工厂名称)</t>
  </si>
  <si>
    <t>（在此贴实样图片）</t>
  </si>
  <si>
    <t>PO. Number(订单号)</t>
  </si>
  <si>
    <t>P26039226 P26039240 P26039252</t>
  </si>
  <si>
    <t>JUSTJEANS</t>
  </si>
  <si>
    <t>Style Code.(款号)</t>
  </si>
  <si>
    <t>198912 第三批/第四批/第五批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</si>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</sst>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4" sqref="D14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4790</v>
      </c>
      <c r="G9" s="49">
        <f>F9*0.02</f>
        <v>95.8</v>
      </c>
      <c r="H9" s="49">
        <f>F9+G9</f>
        <v>4885.8</v>
      </c>
      <c r="I9" s="50" t="s">
        <v>31</v>
      </c>
      <c r="J9" s="51">
        <v>2</v>
      </c>
      <c r="K9" s="51">
        <v>2.1</v>
      </c>
      <c r="L9" s="52" t="s">
        <v>32</v>
      </c>
    </row>
    <row r="10" ht="24" customHeight="1" spans="1:12">
      <c r="A10" s="44" t="s">
        <v>28</v>
      </c>
      <c r="B10" s="45" t="s">
        <v>33</v>
      </c>
      <c r="C10" s="46" t="s">
        <v>30</v>
      </c>
      <c r="D10" s="53"/>
      <c r="E10" s="53"/>
      <c r="F10" s="54">
        <v>3445</v>
      </c>
      <c r="G10" s="49">
        <f>F10*0.02</f>
        <v>68.9</v>
      </c>
      <c r="H10" s="49">
        <f>F10+G10</f>
        <v>3513.9</v>
      </c>
      <c r="I10" s="55"/>
      <c r="J10" s="56"/>
      <c r="K10" s="56"/>
      <c r="L10" s="57"/>
    </row>
    <row r="11" ht="24" customHeight="1" spans="1:12">
      <c r="A11" s="44" t="s">
        <v>28</v>
      </c>
      <c r="B11" s="45" t="s">
        <v>34</v>
      </c>
      <c r="C11" s="46" t="s">
        <v>30</v>
      </c>
      <c r="D11" s="53"/>
      <c r="E11" s="58"/>
      <c r="F11" s="54">
        <v>3095</v>
      </c>
      <c r="G11" s="49">
        <f>F11*0.02</f>
        <v>61.9</v>
      </c>
      <c r="H11" s="49">
        <f>F11+G11</f>
        <v>3156.9</v>
      </c>
      <c r="I11" s="59"/>
      <c r="J11" s="60"/>
      <c r="K11" s="60"/>
      <c r="L11" s="61"/>
    </row>
    <row r="12" ht="24" customHeight="1" spans="1:12">
      <c r="A12" s="62"/>
      <c r="B12" s="63"/>
      <c r="C12" s="64"/>
      <c r="D12" s="53"/>
      <c r="E12" s="58"/>
      <c r="F12" s="54"/>
      <c r="G12" s="65"/>
      <c r="H12" s="65"/>
      <c r="I12" s="66"/>
      <c r="J12" s="67"/>
      <c r="K12" s="67"/>
      <c r="L12" s="68"/>
    </row>
    <row r="13" ht="24" customHeight="1" spans="1:12">
      <c r="A13" s="62"/>
      <c r="B13" s="63"/>
      <c r="C13" s="64"/>
      <c r="D13" s="53"/>
      <c r="E13" s="58"/>
      <c r="F13" s="54"/>
      <c r="G13" s="65"/>
      <c r="H13" s="65"/>
      <c r="I13" s="66"/>
      <c r="J13" s="67"/>
      <c r="K13" s="67"/>
      <c r="L13" s="68"/>
    </row>
    <row r="14" ht="24" customHeight="1" spans="1:12">
      <c r="A14" s="62"/>
      <c r="B14" s="63"/>
      <c r="C14" s="64"/>
      <c r="D14" s="53"/>
      <c r="E14" s="58"/>
      <c r="F14" s="54"/>
      <c r="G14" s="65"/>
      <c r="H14" s="65"/>
      <c r="I14" s="66"/>
      <c r="J14" s="67"/>
      <c r="K14" s="67"/>
      <c r="L14" s="68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8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8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8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8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8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8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8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8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8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8"/>
    </row>
    <row r="25" ht="24" customHeight="1" spans="1:12">
      <c r="A25" s="75"/>
      <c r="B25" s="76"/>
      <c r="C25" s="64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35</v>
      </c>
      <c r="B28" s="80"/>
      <c r="C28" s="80"/>
      <c r="D28" s="80"/>
      <c r="E28" s="71"/>
      <c r="F28" s="81">
        <f>SUM(F9:F27)</f>
        <v>11330</v>
      </c>
      <c r="G28" s="81">
        <f>SUM(G9:G27)</f>
        <v>226.6</v>
      </c>
      <c r="H28" s="81">
        <f>SUM(H9:H27)</f>
        <v>11556.6</v>
      </c>
      <c r="I28" s="81" t="str">
        <f>I9</f>
        <v>1-1</v>
      </c>
      <c r="J28" s="82">
        <f>SUM(J9:J27)</f>
        <v>2</v>
      </c>
      <c r="K28" s="82">
        <f>SUM(K9:K27)</f>
        <v>2.1</v>
      </c>
      <c r="L28" s="81" t="str">
        <f>L9</f>
        <v> 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tr">
        <f>箱单!A9</f>
        <v>JJW-WL003-EF（60）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11330</v>
      </c>
      <c r="C7" s="14"/>
    </row>
    <row r="8" ht="41" customHeight="1" spans="1:3">
      <c r="A8" s="4" t="s">
        <v>48</v>
      </c>
      <c r="B8" s="11" t="str">
        <f>箱单!L9</f>
        <v> 袋装</v>
      </c>
      <c r="C8" s="15" t="s">
        <v>49</v>
      </c>
    </row>
    <row r="9" ht="41" customHeight="1" spans="1:3">
      <c r="A9" s="4" t="s">
        <v>50</v>
      </c>
      <c r="B9" s="16" t="str">
        <f>箱单!K9&amp;"KG"</f>
        <v>2.1KG</v>
      </c>
      <c r="C9" s="17" t="s">
        <v>51</v>
      </c>
    </row>
    <row r="10" ht="41" customHeight="1" spans="1:3">
      <c r="A10" s="4" t="s">
        <v>52</v>
      </c>
      <c r="B10" s="13" t="str">
        <f>箱单!J9&amp;"KG"</f>
        <v>2KG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2026-04-06T01:29:22Z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98450DC3F159456A99BC7E46AAFB0824_13</vt:lpwstr>
  </property>
  <property fmtid="{D5CDD505-2E9C-101B-9397-08002B2CF9AE}" pid="4" name="CalculationRule">
    <vt:i4>0</vt:i4>
  </property>
</Properties>
</file>