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<sst xmlns="http://schemas.openxmlformats.org/spreadsheetml/2006/main" count="59" uniqueCount="51">
  <si>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</si>
  <si>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</si>
  <si>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</si>
  <si>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SF1572111676689思恩制衣有限公司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</si>
  <si>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</si>
  <si>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</si>
  <si>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</si>
  <si>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</si>
  <si>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</si>
  <si>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</si>
  <si>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</si>
  <si>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</si>
  <si>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</si>
  <si>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</si>
  <si>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</si>
  <si>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</si>
  <si>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</si>
  <si>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</si>
  <si>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</si>
  <si>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</si>
  <si>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</si>
  <si>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</si>
  <si>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</si>
  <si>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</si>
  <si>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</si>
  <si>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</si>
  <si>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</si>
  <si>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</si>
  <si>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</si>
  <si>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</si>
  <si>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</si>
  <si>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</t>
  </si>
  <si>
    <t>总计</t>
  </si>
  <si>
    <t>Factory name (工厂名称)</t>
  </si>
  <si>
    <t>（在此贴实样图片）</t>
  </si>
  <si>
    <t>PO. Number(订单号)</t>
  </si>
  <si>
    <t>P26040791</t>
  </si>
  <si>
    <t>JUSTJEANS</t>
  </si>
  <si>
    <t>Style Code.(款号)</t>
  </si>
  <si>
    <t>198981 197978 151315 198952 151334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</si>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</sst>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14" fontId="9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6" fillId="0" borderId="11" xfId="49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7" fontId="16" fillId="0" borderId="11" xfId="49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19" fillId="2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46121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9">
        <v>198981</v>
      </c>
      <c r="C9" s="45" t="s">
        <v>29</v>
      </c>
      <c r="D9" s="9"/>
      <c r="E9" s="46"/>
      <c r="F9" s="47">
        <v>2680</v>
      </c>
      <c r="G9" s="48">
        <f>F9*0.02</f>
        <v>53.6</v>
      </c>
      <c r="H9" s="48">
        <f>F9+G9</f>
        <v>2733.6</v>
      </c>
      <c r="I9" s="49" t="s">
        <v>30</v>
      </c>
      <c r="J9" s="50">
        <v>1.6</v>
      </c>
      <c r="K9" s="50">
        <v>1.7</v>
      </c>
      <c r="L9" s="51" t="s">
        <v>31</v>
      </c>
    </row>
    <row r="10" ht="24" customHeight="1" spans="1:12">
      <c r="A10" s="44" t="s">
        <v>28</v>
      </c>
      <c r="B10" s="9">
        <v>197978</v>
      </c>
      <c r="C10" s="45" t="s">
        <v>29</v>
      </c>
      <c r="D10" s="52"/>
      <c r="E10" s="52"/>
      <c r="F10" s="47">
        <v>2580</v>
      </c>
      <c r="G10" s="48">
        <f>F10*0.02</f>
        <v>51.6</v>
      </c>
      <c r="H10" s="48">
        <f>F10+G10</f>
        <v>2631.6</v>
      </c>
      <c r="I10" s="53"/>
      <c r="J10" s="54"/>
      <c r="K10" s="54"/>
      <c r="L10" s="55"/>
    </row>
    <row r="11" ht="24" customHeight="1" spans="1:12">
      <c r="A11" s="44" t="s">
        <v>28</v>
      </c>
      <c r="B11" s="56">
        <v>151315</v>
      </c>
      <c r="C11" s="45" t="s">
        <v>29</v>
      </c>
      <c r="D11" s="52"/>
      <c r="E11" s="57"/>
      <c r="F11" s="58">
        <v>280</v>
      </c>
      <c r="G11" s="48">
        <f>F11*0.02</f>
        <v>5.6</v>
      </c>
      <c r="H11" s="48">
        <f>F11+G11</f>
        <v>285.6</v>
      </c>
      <c r="I11" s="53"/>
      <c r="J11" s="54"/>
      <c r="K11" s="54"/>
      <c r="L11" s="55"/>
    </row>
    <row r="12" ht="24" customHeight="1" spans="1:12">
      <c r="A12" s="44" t="s">
        <v>28</v>
      </c>
      <c r="B12" s="56">
        <v>198952</v>
      </c>
      <c r="C12" s="45" t="s">
        <v>29</v>
      </c>
      <c r="D12" s="52"/>
      <c r="E12" s="57"/>
      <c r="F12" s="58">
        <v>4210</v>
      </c>
      <c r="G12" s="48">
        <f>F12*0.02</f>
        <v>84.2</v>
      </c>
      <c r="H12" s="48">
        <f>F12+G12</f>
        <v>4294.2</v>
      </c>
      <c r="I12" s="53"/>
      <c r="J12" s="54"/>
      <c r="K12" s="54"/>
      <c r="L12" s="55"/>
    </row>
    <row r="13" ht="24" customHeight="1" spans="1:12">
      <c r="A13" s="44" t="s">
        <v>28</v>
      </c>
      <c r="B13" s="56">
        <v>151334</v>
      </c>
      <c r="C13" s="45" t="s">
        <v>29</v>
      </c>
      <c r="D13" s="52"/>
      <c r="E13" s="57"/>
      <c r="F13" s="58">
        <v>110</v>
      </c>
      <c r="G13" s="48">
        <f>F13*0.02</f>
        <v>2.2</v>
      </c>
      <c r="H13" s="48">
        <f>F13+G13</f>
        <v>112.2</v>
      </c>
      <c r="I13" s="59"/>
      <c r="J13" s="60"/>
      <c r="K13" s="60"/>
      <c r="L13" s="61"/>
    </row>
    <row r="14" ht="24" customHeight="1" spans="1:12">
      <c r="A14" s="62"/>
      <c r="B14" s="63"/>
      <c r="C14" s="64"/>
      <c r="D14" s="52"/>
      <c r="E14" s="57"/>
      <c r="F14" s="58"/>
      <c r="G14" s="65"/>
      <c r="H14" s="65"/>
      <c r="I14" s="66"/>
      <c r="J14" s="67"/>
      <c r="K14" s="67"/>
      <c r="L14" s="68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8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8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8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8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8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8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8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8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8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8"/>
    </row>
    <row r="25" ht="24" customHeight="1" spans="1:12">
      <c r="A25" s="75"/>
      <c r="B25" s="76"/>
      <c r="C25" s="64"/>
      <c r="D25" s="77"/>
      <c r="E25" s="57"/>
      <c r="F25" s="78"/>
      <c r="G25" s="71"/>
      <c r="H25" s="71"/>
      <c r="I25" s="71"/>
      <c r="J25" s="71"/>
      <c r="K25" s="71"/>
      <c r="L25" s="57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7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7"/>
    </row>
    <row r="28" ht="15" spans="1:12">
      <c r="A28" s="57" t="s">
        <v>32</v>
      </c>
      <c r="B28" s="80"/>
      <c r="C28" s="80"/>
      <c r="D28" s="80"/>
      <c r="E28" s="71"/>
      <c r="F28" s="81">
        <f>SUM(F9:F27)</f>
        <v>9860</v>
      </c>
      <c r="G28" s="81">
        <f>SUM(G9:G27)</f>
        <v>197.2</v>
      </c>
      <c r="H28" s="81">
        <f>SUM(H9:H27)</f>
        <v>10057.2</v>
      </c>
      <c r="I28" s="81" t="str">
        <f>I9</f>
        <v>1-1</v>
      </c>
      <c r="J28" s="82">
        <f>SUM(J9:J27)</f>
        <v>1.6</v>
      </c>
      <c r="K28" s="82">
        <f>SUM(K9:K27)</f>
        <v>1.7</v>
      </c>
      <c r="L28" s="81" t="str">
        <f>L9</f>
        <v>袋</v>
      </c>
    </row>
  </sheetData>
  <mergeCells count="9">
    <mergeCell ref="B4:E4"/>
    <mergeCell ref="F4:L4"/>
    <mergeCell ref="B5:E5"/>
    <mergeCell ref="F5:L5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9860</v>
      </c>
      <c r="C7" s="14"/>
    </row>
    <row r="8" ht="41" customHeight="1" spans="1:3">
      <c r="A8" s="4" t="s">
        <v>45</v>
      </c>
      <c r="B8" s="11" t="str">
        <f>箱单!L9</f>
        <v>袋</v>
      </c>
      <c r="C8" s="15" t="s">
        <v>46</v>
      </c>
    </row>
    <row r="9" ht="41" customHeight="1" spans="1:3">
      <c r="A9" s="4" t="s">
        <v>47</v>
      </c>
      <c r="B9" s="16" t="str">
        <f>箱单!K9&amp;"KG"</f>
        <v>1.7KG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2026-04-09T01:11:49Z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4BEAFF46F4FF40C886B5B62771005BEB_13</vt:lpwstr>
  </property>
  <property fmtid="{D5CDD505-2E9C-101B-9397-08002B2CF9AE}" pid="4" name="CalculationRule">
    <vt:i4>0</vt:i4>
  </property>
</Properties>
</file>