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Sheet1!$A$7:$K$17</definedName>
    <definedName name="Ext">[1]LUT!$G$2</definedName>
    <definedName name="Gender">[1]LUT!$I$1:$BI$1</definedName>
    <definedName name="_xlnm.Print_Area" localSheetId="0">Sheet1!$A$1:$L$15</definedName>
  </definedNames>
  <calcPr calcId="144525"/>
</workbook>
</file>

<file path=xl/sharedStrings.xml><?xml version="1.0" encoding="utf-8"?>
<sst xmlns="http://schemas.openxmlformats.org/spreadsheetml/2006/main" count="44" uniqueCount="43">
  <si>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</si>
  <si>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</si>
  <si>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</si>
  <si>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</si>
  <si>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跨越：KY4001050068405</t>
  </si>
  <si>
    <t>收件地址：倪琪帆，15857345606，浙江省嘉兴市海盐县百步镇钱王路一号B2幢嘉兴百思蓝德包装股份有限公司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</si>
  <si>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</si>
  <si>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</si>
  <si>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</si>
  <si>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</si>
  <si>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</si>
  <si>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</si>
  <si>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</si>
  <si>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</si>
  <si>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</si>
  <si>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</si>
  <si>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</si>
  <si>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</si>
  <si>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</si>
  <si>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</si>
  <si>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</si>
  <si>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</si>
  <si>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</si>
  <si>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</si>
  <si>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</si>
  <si>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</si>
  <si>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</si>
  <si>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</si>
  <si>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总重</t>
  </si>
  <si>
    <t>ELTCZARA26079</t>
  </si>
  <si>
    <t>MRZCALL034-黑色-21CM，25000</t>
  </si>
  <si>
    <t>3920/224 款</t>
  </si>
  <si>
    <t>21*37*30</t>
  </si>
  <si>
    <t>RAWSGZA26024</t>
  </si>
  <si>
    <t>MRZCALL073-黑色-14.5CM，3340</t>
  </si>
  <si>
    <t>2727/212 款</t>
  </si>
  <si>
    <t>RAWSGZA26025</t>
  </si>
  <si>
    <t>MRZCALL073-黑色-14.5CM，1340</t>
  </si>
  <si>
    <t>2727/211 款</t>
  </si>
  <si>
    <t>MRBCGEN004-黑色棉绳-1.5X32CM，50万，黄色标签，分3万*16+2万</t>
  </si>
  <si>
    <t>40*40*30</t>
  </si>
  <si>
    <t>30*37*30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</si>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</sst>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1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family val="2"/>
      <charset val="0"/>
    </font>
    <font>
      <sz val="10"/>
      <name val="Arial"/>
      <charset val="0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29" fillId="6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38" fillId="0" borderId="0">
      <alignment vertical="center"/>
    </xf>
    <xf numFmtId="0" fontId="38" fillId="0" borderId="0"/>
    <xf numFmtId="0" fontId="39" fillId="0" borderId="0">
      <alignment vertical="center"/>
    </xf>
    <xf numFmtId="0" fontId="39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3" xfId="0" applyFont="1" applyFill="1" applyBorder="1" applyAlignment="1" applyProtection="1">
      <alignment horizontal="center" vertical="center" shrinkToFit="1"/>
    </xf>
    <xf numFmtId="0" fontId="14" fillId="0" borderId="4" xfId="0" applyFont="1" applyFill="1" applyBorder="1" applyAlignment="1" applyProtection="1">
      <alignment horizontal="center" vertical="center" shrinkToFit="1"/>
    </xf>
    <xf numFmtId="0" fontId="14" fillId="0" borderId="2" xfId="0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 applyProtection="1">
      <alignment horizontal="center" vertical="center" shrinkToFit="1"/>
    </xf>
    <xf numFmtId="0" fontId="17" fillId="0" borderId="1" xfId="0" applyFont="1" applyFill="1" applyBorder="1" applyAlignment="1" applyProtection="1">
      <alignment horizontal="center" vertical="center" wrapText="1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view="pageBreakPreview" zoomScaleNormal="100" workbookViewId="0">
      <selection activeCell="H14" sqref="H14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2" width="8.88333333333333" style="7" customWidth="1"/>
    <col min="13" max="16384" width="18" style="4"/>
  </cols>
  <sheetData>
    <row r="1" spans="1:12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  <c r="L1" s="6"/>
    </row>
    <row r="2" spans="1:12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  <c r="L2" s="6"/>
    </row>
    <row r="3" ht="15" spans="1:12">
      <c r="A3" s="9" t="s">
        <v>2</v>
      </c>
      <c r="B3" s="9"/>
      <c r="C3" s="9"/>
      <c r="D3" s="10">
        <v>46120</v>
      </c>
      <c r="E3" s="10"/>
      <c r="F3" s="10"/>
      <c r="G3" s="10"/>
      <c r="H3" s="10"/>
      <c r="I3" s="10"/>
      <c r="J3" s="10"/>
      <c r="K3" s="10"/>
      <c r="L3" s="10"/>
    </row>
    <row r="4" ht="20" customHeight="1" spans="1:12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  <c r="L4" s="13"/>
    </row>
    <row r="5" s="1" customFormat="1" ht="34.5" customHeight="1" spans="1:12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  <c r="L5" s="13"/>
    </row>
    <row r="6" s="2" customFormat="1" ht="15" spans="1:12">
      <c r="A6" s="1"/>
      <c r="B6" s="1"/>
      <c r="C6" s="1"/>
      <c r="D6" s="15"/>
      <c r="E6" s="16"/>
      <c r="F6" s="15"/>
      <c r="G6" s="15"/>
      <c r="H6" s="15"/>
      <c r="I6" s="15"/>
      <c r="J6" s="15"/>
      <c r="K6" s="15"/>
      <c r="L6" s="15"/>
    </row>
    <row r="7" s="3" customFormat="1" ht="25.5" spans="1:12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  <c r="L7" s="21"/>
    </row>
    <row r="8" s="3" customFormat="1" ht="24.95" customHeight="1" spans="1:12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42" t="s">
        <v>26</v>
      </c>
      <c r="K8" s="28" t="s">
        <v>27</v>
      </c>
      <c r="L8" s="28" t="s">
        <v>28</v>
      </c>
    </row>
    <row r="9" s="4" customFormat="1" ht="60" customHeight="1" spans="1:12">
      <c r="A9" s="29" t="s">
        <v>29</v>
      </c>
      <c r="B9" s="29" t="s">
        <v>30</v>
      </c>
      <c r="C9" s="30" t="s">
        <v>31</v>
      </c>
      <c r="D9" s="31">
        <v>25000</v>
      </c>
      <c r="E9" s="32">
        <f>D9*0.05</f>
        <v>1250</v>
      </c>
      <c r="F9" s="32">
        <f>D9+E9</f>
        <v>26250</v>
      </c>
      <c r="G9" s="33">
        <v>1</v>
      </c>
      <c r="H9" s="33">
        <f>I9-0.4</f>
        <v>5.17</v>
      </c>
      <c r="I9" s="33">
        <v>5.57</v>
      </c>
      <c r="J9" s="33" t="s">
        <v>32</v>
      </c>
      <c r="K9" s="33">
        <v>0.023</v>
      </c>
      <c r="L9" s="33">
        <f>I9*G9</f>
        <v>5.57</v>
      </c>
    </row>
    <row r="10" s="4" customFormat="1" ht="60" customHeight="1" spans="1:12">
      <c r="A10" s="29" t="s">
        <v>33</v>
      </c>
      <c r="B10" s="29" t="s">
        <v>34</v>
      </c>
      <c r="C10" s="30" t="s">
        <v>35</v>
      </c>
      <c r="D10" s="31">
        <v>3340</v>
      </c>
      <c r="E10" s="32">
        <f>D10*0.05</f>
        <v>167</v>
      </c>
      <c r="F10" s="32">
        <f>D10+E10</f>
        <v>3507</v>
      </c>
      <c r="G10" s="34"/>
      <c r="H10" s="34"/>
      <c r="I10" s="34"/>
      <c r="J10" s="34"/>
      <c r="K10" s="34"/>
      <c r="L10" s="34">
        <f>I10*G10</f>
        <v>0</v>
      </c>
    </row>
    <row r="11" s="4" customFormat="1" ht="60" customHeight="1" spans="1:12">
      <c r="A11" s="29" t="s">
        <v>36</v>
      </c>
      <c r="B11" s="29" t="s">
        <v>37</v>
      </c>
      <c r="C11" s="30" t="s">
        <v>38</v>
      </c>
      <c r="D11" s="31">
        <v>1340</v>
      </c>
      <c r="E11" s="32">
        <f>D11*0.05</f>
        <v>67</v>
      </c>
      <c r="F11" s="32">
        <f>D11+E11</f>
        <v>1407</v>
      </c>
      <c r="G11" s="35"/>
      <c r="H11" s="35"/>
      <c r="I11" s="35"/>
      <c r="J11" s="35"/>
      <c r="K11" s="35"/>
      <c r="L11" s="35">
        <f>I11*G11</f>
        <v>0</v>
      </c>
    </row>
    <row r="12" s="4" customFormat="1" ht="60" customHeight="1" spans="1:12">
      <c r="A12" s="29"/>
      <c r="B12" s="29" t="s">
        <v>39</v>
      </c>
      <c r="C12" s="30"/>
      <c r="D12" s="31">
        <f>30000*16</f>
        <v>480000</v>
      </c>
      <c r="E12" s="32">
        <f>D12*0.05</f>
        <v>24000</v>
      </c>
      <c r="F12" s="32">
        <f>D12+E12</f>
        <v>504000</v>
      </c>
      <c r="G12" s="36">
        <v>16</v>
      </c>
      <c r="H12" s="36">
        <f>I12-0.82</f>
        <v>14.63</v>
      </c>
      <c r="I12" s="43">
        <v>15.45</v>
      </c>
      <c r="J12" s="43" t="s">
        <v>40</v>
      </c>
      <c r="K12" s="36">
        <v>0.048</v>
      </c>
      <c r="L12" s="36">
        <f>I12*G12</f>
        <v>247.2</v>
      </c>
    </row>
    <row r="13" s="4" customFormat="1" ht="60" customHeight="1" spans="1:12">
      <c r="A13" s="30"/>
      <c r="B13" s="29" t="s">
        <v>39</v>
      </c>
      <c r="C13" s="30"/>
      <c r="D13" s="37">
        <v>20000</v>
      </c>
      <c r="E13" s="32">
        <f>D13*0.05</f>
        <v>1000</v>
      </c>
      <c r="F13" s="32">
        <f>D13+E13</f>
        <v>21000</v>
      </c>
      <c r="G13" s="36">
        <v>1</v>
      </c>
      <c r="H13" s="36">
        <f>I13-0.58</f>
        <v>9.65</v>
      </c>
      <c r="I13" s="44">
        <v>10.23</v>
      </c>
      <c r="J13" s="44" t="s">
        <v>41</v>
      </c>
      <c r="K13" s="36">
        <v>0.033</v>
      </c>
      <c r="L13" s="36">
        <f>I13*G13</f>
        <v>10.23</v>
      </c>
    </row>
    <row r="14" s="4" customFormat="1" ht="60" customHeight="1" spans="1:12">
      <c r="A14" s="30"/>
      <c r="B14" s="30"/>
      <c r="C14" s="38"/>
      <c r="D14" s="37"/>
      <c r="E14" s="32"/>
      <c r="F14" s="32"/>
      <c r="G14" s="36"/>
      <c r="H14" s="36"/>
      <c r="I14" s="44"/>
      <c r="J14" s="44"/>
      <c r="K14" s="44"/>
      <c r="L14" s="44"/>
    </row>
    <row r="15" ht="47" customHeight="1" spans="1:12">
      <c r="A15" s="39" t="s">
        <v>42</v>
      </c>
      <c r="B15" s="40"/>
      <c r="C15" s="40"/>
      <c r="D15" s="41">
        <f>SUM(D9:D14)</f>
        <v>529680</v>
      </c>
      <c r="E15" s="41">
        <f>SUM(E9:E14)</f>
        <v>26484</v>
      </c>
      <c r="F15" s="41">
        <f>SUM(F9:F14)</f>
        <v>556164</v>
      </c>
      <c r="G15" s="41">
        <f>SUM(G9:G14)</f>
        <v>18</v>
      </c>
      <c r="H15" s="41"/>
      <c r="I15" s="41"/>
      <c r="J15" s="41"/>
      <c r="K15" s="41"/>
      <c r="L15" s="41">
        <f>SUM(L9:L13)</f>
        <v>263</v>
      </c>
    </row>
  </sheetData>
  <autoFilter ref="A7:K17">
    <extLst/>
  </autoFilter>
  <mergeCells count="13">
    <mergeCell ref="A1:K1"/>
    <mergeCell ref="A2:K2"/>
    <mergeCell ref="A3:C3"/>
    <mergeCell ref="D3:K3"/>
    <mergeCell ref="D4:K4"/>
    <mergeCell ref="D5:K5"/>
    <mergeCell ref="G9:G11"/>
    <mergeCell ref="H9:H11"/>
    <mergeCell ref="I9:I11"/>
    <mergeCell ref="J9:J11"/>
    <mergeCell ref="K9:K11"/>
    <mergeCell ref="L9:L11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2026-04-08T10:11:29Z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