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4" activeTab="8"/>
  </bookViews>
  <sheets>
    <sheet name="上海乾美服饰有限公司" sheetId="1" r:id="rId1"/>
    <sheet name="Sheet2" sheetId="2" r:id="rId2"/>
    <sheet name="上海办" sheetId="3" r:id="rId3"/>
    <sheet name="南通泓俊纺织有限公司" sheetId="4" r:id="rId4"/>
    <sheet name="春之韵服饰有限公司" sheetId="5" r:id="rId5"/>
    <sheet name="欣浠针织有限公司" sheetId="6" r:id="rId6"/>
    <sheet name="威远县纬利毛织制衣有限公司" sheetId="7" r:id="rId7"/>
    <sheet name="常熟豫佳人嘉针织服饰有限公司" sheetId="8" r:id="rId8"/>
    <sheet name="启东市北新镇鹭鹭针织厂" sheetId="9" r:id="rId9"/>
    <sheet name="Sheet10" sheetId="10" r:id="rId10"/>
    <sheet name="Sheet1" sheetId="11" r:id="rId11"/>
  </sheets>
  <definedNames>
    <definedName name="_xlnm._FilterDatabase" localSheetId="1" hidden="1">Sheet2!$A$1:$C$75</definedName>
    <definedName name="_xlnm._FilterDatabase" localSheetId="2">上海办!$A$1:$A$65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<sst xmlns="http://schemas.openxmlformats.org/spreadsheetml/2006/main" count="726" uniqueCount="121">
  <si>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</si>
  <si>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</si>
  <si>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</si>
  <si>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</si>
  <si>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SF5132795180286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</si>
  <si>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</si>
  <si>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</si>
  <si>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</si>
  <si>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</si>
  <si>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</si>
  <si>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</si>
  <si>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</si>
  <si>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</si>
  <si>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</si>
  <si>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</si>
  <si>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</si>
  <si>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</si>
  <si>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</si>
  <si>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</si>
  <si>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</si>
  <si>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</si>
  <si>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</si>
  <si>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</si>
  <si>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</si>
  <si>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</si>
  <si>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</si>
  <si>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</si>
  <si>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</si>
  <si>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S26040317 
PO00679 ET090711</t>
  </si>
  <si>
    <t>TYPE5</t>
  </si>
  <si>
    <t xml:space="preserve">  311</t>
  </si>
  <si>
    <t xml:space="preserve"> 10</t>
  </si>
  <si>
    <t>20*20*30</t>
  </si>
  <si>
    <t xml:space="preserve"> 14</t>
  </si>
  <si>
    <t xml:space="preserve"> 2373</t>
  </si>
  <si>
    <t xml:space="preserve"> 81</t>
  </si>
  <si>
    <t xml:space="preserve"> 83</t>
  </si>
  <si>
    <t xml:space="preserve"> 4303</t>
  </si>
  <si>
    <t xml:space="preserve"> 95</t>
  </si>
  <si>
    <t xml:space="preserve"> 96</t>
  </si>
  <si>
    <t>合计</t>
  </si>
  <si>
    <r>
      <t>订单编号</t>
    </r>
    <r>
      <rPr>
        <b/>
        <sz val="11"/>
        <rFont val="Calibri"/>
        <charset val="134"/>
      </rPr>
      <t>/PO</t>
    </r>
    <r>
      <rPr>
        <b/>
        <sz val="11"/>
        <rFont val="宋体"/>
        <charset val="134"/>
      </rPr>
      <t>号</t>
    </r>
  </si>
  <si>
    <t>款号</t>
  </si>
  <si>
    <t>色号</t>
  </si>
  <si>
    <t>数量（套）</t>
  </si>
  <si>
    <t>箱号</t>
  </si>
  <si>
    <t>上海乾美服饰有限公司</t>
  </si>
  <si>
    <t xml:space="preserve">  351</t>
  </si>
  <si>
    <t xml:space="preserve"> 31</t>
  </si>
  <si>
    <t>南通泓俊纺织有限公司</t>
  </si>
  <si>
    <t xml:space="preserve"> 2104</t>
  </si>
  <si>
    <t xml:space="preserve"> 34</t>
  </si>
  <si>
    <t xml:space="preserve"> 35</t>
  </si>
  <si>
    <t xml:space="preserve"> 4101</t>
  </si>
  <si>
    <t xml:space="preserve"> 82</t>
  </si>
  <si>
    <t xml:space="preserve"> 84</t>
  </si>
  <si>
    <t xml:space="preserve"> 2264</t>
  </si>
  <si>
    <t xml:space="preserve"> 71</t>
  </si>
  <si>
    <t>春之韵服饰有限公司</t>
  </si>
  <si>
    <t xml:space="preserve"> 72</t>
  </si>
  <si>
    <t xml:space="preserve"> 73</t>
  </si>
  <si>
    <t xml:space="preserve"> 2265</t>
  </si>
  <si>
    <t xml:space="preserve"> 25</t>
  </si>
  <si>
    <t xml:space="preserve"> 2384</t>
  </si>
  <si>
    <t xml:space="preserve"> 51</t>
  </si>
  <si>
    <t xml:space="preserve"> 2801</t>
  </si>
  <si>
    <t xml:space="preserve"> 11</t>
  </si>
  <si>
    <t xml:space="preserve"> 2809</t>
  </si>
  <si>
    <t xml:space="preserve"> 47</t>
  </si>
  <si>
    <t xml:space="preserve"> 48</t>
  </si>
  <si>
    <t xml:space="preserve"> 2267</t>
  </si>
  <si>
    <t xml:space="preserve"> 30</t>
  </si>
  <si>
    <t>欣浠针织有限公司</t>
  </si>
  <si>
    <t xml:space="preserve"> 32</t>
  </si>
  <si>
    <t xml:space="preserve"> 2371</t>
  </si>
  <si>
    <t xml:space="preserve"> 74</t>
  </si>
  <si>
    <t xml:space="preserve"> 2372</t>
  </si>
  <si>
    <t xml:space="preserve"> 77</t>
  </si>
  <si>
    <t xml:space="preserve"> 78</t>
  </si>
  <si>
    <t xml:space="preserve"> 2377</t>
  </si>
  <si>
    <t xml:space="preserve"> 85</t>
  </si>
  <si>
    <t xml:space="preserve"> 86</t>
  </si>
  <si>
    <t xml:space="preserve"> 87</t>
  </si>
  <si>
    <t xml:space="preserve"> 2533</t>
  </si>
  <si>
    <t xml:space="preserve"> 15</t>
  </si>
  <si>
    <t xml:space="preserve"> 2302</t>
  </si>
  <si>
    <t xml:space="preserve"> 76</t>
  </si>
  <si>
    <t>威远县纬利毛织制衣有限公司</t>
  </si>
  <si>
    <t xml:space="preserve"> 79</t>
  </si>
  <si>
    <t xml:space="preserve"> 2304</t>
  </si>
  <si>
    <t xml:space="preserve"> 41</t>
  </si>
  <si>
    <t xml:space="preserve"> 42</t>
  </si>
  <si>
    <t xml:space="preserve"> 43</t>
  </si>
  <si>
    <t xml:space="preserve"> 2376</t>
  </si>
  <si>
    <t xml:space="preserve"> 64</t>
  </si>
  <si>
    <t xml:space="preserve"> 65</t>
  </si>
  <si>
    <t xml:space="preserve"> 2380</t>
  </si>
  <si>
    <t xml:space="preserve"> 75</t>
  </si>
  <si>
    <t xml:space="preserve"> 2441</t>
  </si>
  <si>
    <t xml:space="preserve"> 2531</t>
  </si>
  <si>
    <t xml:space="preserve"> 2369</t>
  </si>
  <si>
    <t xml:space="preserve"> 50</t>
  </si>
  <si>
    <t>常熟豫佳人嘉针织服饰有限公司</t>
  </si>
  <si>
    <t xml:space="preserve"> 52</t>
  </si>
  <si>
    <t xml:space="preserve"> 53</t>
  </si>
  <si>
    <t xml:space="preserve"> 2385</t>
  </si>
  <si>
    <t xml:space="preserve"> 56</t>
  </si>
  <si>
    <t xml:space="preserve"> 57</t>
  </si>
  <si>
    <t xml:space="preserve"> 58</t>
  </si>
  <si>
    <t xml:space="preserve"> 4306</t>
  </si>
  <si>
    <t xml:space="preserve"> 19</t>
  </si>
  <si>
    <t xml:space="preserve"> 20</t>
  </si>
  <si>
    <t xml:space="preserve"> 21</t>
  </si>
  <si>
    <t xml:space="preserve"> 22</t>
  </si>
  <si>
    <t xml:space="preserve"> 2955</t>
  </si>
  <si>
    <t>启东市北新镇鹭鹭针织厂</t>
  </si>
  <si>
    <t xml:space="preserve"> 4302</t>
  </si>
  <si>
    <t xml:space="preserve"> 2681</t>
  </si>
  <si>
    <t>10*10*12</t>
  </si>
  <si>
    <t>20*30*40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</si>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</sst>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0" fontId="13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80" fontId="13" fillId="0" borderId="0" xfId="0" applyNumberFormat="1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304800</xdr:rowOff>
    </xdr:from>
    <xdr:to>
      <xdr:col>12</xdr:col>
      <xdr:colOff>57785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0480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A1" sqref="$A1:$XFD1048576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30</v>
      </c>
      <c r="D7" s="28" t="s">
        <v>31</v>
      </c>
      <c r="E7" s="29"/>
      <c r="F7" s="30">
        <v>1799</v>
      </c>
      <c r="G7" s="31">
        <f>F7*0.02</f>
        <v>35.98</v>
      </c>
      <c r="H7" s="31">
        <f>SUM(F7:G7)</f>
        <v>1834.98</v>
      </c>
      <c r="I7" s="32">
        <v>46024</v>
      </c>
      <c r="J7" s="33">
        <v>1</v>
      </c>
      <c r="K7" s="33">
        <v>1.4</v>
      </c>
      <c r="L7" s="33" t="s">
        <v>32</v>
      </c>
      <c r="M7" s="34"/>
    </row>
    <row r="8" ht="15" spans="1:13">
      <c r="A8" s="35"/>
      <c r="B8" s="36"/>
      <c r="C8" s="28" t="s">
        <v>30</v>
      </c>
      <c r="D8" s="28" t="s">
        <v>31</v>
      </c>
      <c r="E8" s="29"/>
      <c r="F8" s="30">
        <v>1799</v>
      </c>
      <c r="G8" s="31">
        <f t="shared" ref="G8:G19" si="0">F8*0.02</f>
        <v>35.98</v>
      </c>
      <c r="H8" s="31">
        <f t="shared" ref="H8:H19" si="1">SUM(F8:G8)</f>
        <v>1834.98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30</v>
      </c>
      <c r="D9" s="28" t="s">
        <v>33</v>
      </c>
      <c r="E9" s="29"/>
      <c r="F9" s="30">
        <v>135</v>
      </c>
      <c r="G9" s="31">
        <f t="shared" si="0"/>
        <v>2.7</v>
      </c>
      <c r="H9" s="31">
        <f t="shared" si="1"/>
        <v>137.7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30</v>
      </c>
      <c r="D10" s="28" t="s">
        <v>33</v>
      </c>
      <c r="E10" s="29"/>
      <c r="F10" s="30">
        <v>135</v>
      </c>
      <c r="G10" s="31">
        <f t="shared" si="0"/>
        <v>2.7</v>
      </c>
      <c r="H10" s="31">
        <f t="shared" si="1"/>
        <v>137.7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34</v>
      </c>
      <c r="D11" s="28" t="s">
        <v>35</v>
      </c>
      <c r="E11" s="29"/>
      <c r="F11" s="30">
        <v>719</v>
      </c>
      <c r="G11" s="31">
        <f t="shared" si="0"/>
        <v>14.38</v>
      </c>
      <c r="H11" s="31">
        <f t="shared" si="1"/>
        <v>733.38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34</v>
      </c>
      <c r="D12" s="28" t="s">
        <v>35</v>
      </c>
      <c r="E12" s="29"/>
      <c r="F12" s="30">
        <v>719</v>
      </c>
      <c r="G12" s="31">
        <f t="shared" si="0"/>
        <v>14.38</v>
      </c>
      <c r="H12" s="31">
        <f t="shared" si="1"/>
        <v>733.38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34</v>
      </c>
      <c r="D13" s="28" t="s">
        <v>36</v>
      </c>
      <c r="E13" s="29"/>
      <c r="F13" s="30">
        <v>776</v>
      </c>
      <c r="G13" s="31">
        <f t="shared" si="0"/>
        <v>15.52</v>
      </c>
      <c r="H13" s="31">
        <f t="shared" si="1"/>
        <v>791.52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34</v>
      </c>
      <c r="D14" s="28" t="s">
        <v>36</v>
      </c>
      <c r="E14" s="29"/>
      <c r="F14" s="30">
        <v>776</v>
      </c>
      <c r="G14" s="31">
        <f t="shared" si="0"/>
        <v>15.52</v>
      </c>
      <c r="H14" s="31">
        <f t="shared" si="1"/>
        <v>791.52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37</v>
      </c>
      <c r="D15" s="28" t="s">
        <v>38</v>
      </c>
      <c r="E15" s="29"/>
      <c r="F15" s="30">
        <v>1133</v>
      </c>
      <c r="G15" s="31">
        <f t="shared" si="0"/>
        <v>22.66</v>
      </c>
      <c r="H15" s="31">
        <f t="shared" si="1"/>
        <v>1155.66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37</v>
      </c>
      <c r="D16" s="28" t="s">
        <v>38</v>
      </c>
      <c r="E16" s="29"/>
      <c r="F16" s="30">
        <v>1133</v>
      </c>
      <c r="G16" s="31">
        <f t="shared" si="0"/>
        <v>22.66</v>
      </c>
      <c r="H16" s="31">
        <f t="shared" si="1"/>
        <v>1155.66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37</v>
      </c>
      <c r="D17" s="28" t="s">
        <v>39</v>
      </c>
      <c r="E17" s="29"/>
      <c r="F17" s="30">
        <v>198</v>
      </c>
      <c r="G17" s="31">
        <f t="shared" si="0"/>
        <v>3.96</v>
      </c>
      <c r="H17" s="31">
        <f t="shared" si="1"/>
        <v>201.96</v>
      </c>
      <c r="I17" s="32"/>
      <c r="J17" s="33"/>
      <c r="K17" s="33"/>
      <c r="L17" s="33"/>
      <c r="M17" s="42"/>
    </row>
    <row r="18" ht="15" spans="1:13">
      <c r="A18" s="35"/>
      <c r="B18" s="36"/>
      <c r="C18" s="28" t="s">
        <v>37</v>
      </c>
      <c r="D18" s="28" t="s">
        <v>39</v>
      </c>
      <c r="E18" s="29"/>
      <c r="F18" s="30">
        <v>198</v>
      </c>
      <c r="G18" s="31">
        <f t="shared" si="0"/>
        <v>3.96</v>
      </c>
      <c r="H18" s="31">
        <f t="shared" si="1"/>
        <v>201.96</v>
      </c>
      <c r="I18" s="32"/>
      <c r="J18" s="33"/>
      <c r="K18" s="33"/>
      <c r="L18" s="33"/>
      <c r="M18" s="42"/>
    </row>
    <row r="19" ht="15" spans="1:13">
      <c r="A19" s="38" t="s">
        <v>40</v>
      </c>
      <c r="B19" s="39"/>
      <c r="C19" s="40"/>
      <c r="D19" s="40"/>
      <c r="E19" s="39"/>
      <c r="F19" s="33">
        <f>SUM(F7:F18)</f>
        <v>9520</v>
      </c>
      <c r="G19" s="31">
        <f t="shared" si="0"/>
        <v>190.4</v>
      </c>
      <c r="H19" s="31">
        <f t="shared" si="1"/>
        <v>9710.4</v>
      </c>
      <c r="I19" s="41"/>
      <c r="J19" s="41"/>
      <c r="K19" s="41"/>
      <c r="L19" s="41"/>
      <c r="M19" s="42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opLeftCell="E79" workbookViewId="0">
      <selection activeCell="L108" sqref="L108"/>
    </sheetView>
  </sheetViews>
  <sheetFormatPr defaultColWidth="9" defaultRowHeight="15"/>
  <cols>
    <col min="1" max="2" width="9" style="45"/>
    <col min="3" max="3" width="9" style="46"/>
    <col min="5" max="5" width="19.75" style="47" customWidth="1"/>
    <col min="6" max="8" width="9" style="47"/>
    <col min="9" max="9" width="10.75" style="47" customWidth="1"/>
    <col min="10" max="10" width="9" style="47"/>
    <col min="11" max="11" width="9" style="48" hidden="1" customWidth="1"/>
    <col min="12" max="12" width="31" style="48" customWidth="1"/>
  </cols>
  <sheetData>
    <row r="1" spans="5:12">
      <c r="E1" s="49" t="s">
        <v>41</v>
      </c>
      <c r="F1" s="49" t="s">
        <v>17</v>
      </c>
      <c r="G1" s="49" t="s">
        <v>42</v>
      </c>
      <c r="H1" s="49" t="s">
        <v>43</v>
      </c>
      <c r="I1" s="49" t="s">
        <v>44</v>
      </c>
      <c r="J1" s="49" t="s">
        <v>45</v>
      </c>
    </row>
    <row r="2" spans="5:12">
      <c r="E2" s="50" t="s">
        <v>28</v>
      </c>
      <c r="F2" s="51" t="s">
        <v>29</v>
      </c>
      <c r="G2" s="28" t="s">
        <v>30</v>
      </c>
      <c r="H2" s="28" t="s">
        <v>31</v>
      </c>
      <c r="I2" s="30">
        <v>1799</v>
      </c>
      <c r="J2" s="52">
        <v>1</v>
      </c>
      <c r="L2" s="53" t="s">
        <v>46</v>
      </c>
    </row>
    <row r="3" spans="5:12">
      <c r="E3" s="51"/>
      <c r="F3" s="51"/>
      <c r="G3" s="28" t="s">
        <v>30</v>
      </c>
      <c r="H3" s="28" t="s">
        <v>33</v>
      </c>
      <c r="I3" s="30">
        <v>135</v>
      </c>
      <c r="J3" s="52"/>
      <c r="L3" s="54"/>
    </row>
    <row r="4" spans="5:12">
      <c r="E4" s="51"/>
      <c r="F4" s="51"/>
      <c r="G4" s="28" t="s">
        <v>34</v>
      </c>
      <c r="H4" s="28" t="s">
        <v>35</v>
      </c>
      <c r="I4" s="30">
        <v>719</v>
      </c>
      <c r="J4" s="52"/>
      <c r="L4" s="54"/>
    </row>
    <row r="5" spans="5:12">
      <c r="E5" s="51"/>
      <c r="F5" s="51"/>
      <c r="G5" s="28" t="s">
        <v>34</v>
      </c>
      <c r="H5" s="28" t="s">
        <v>36</v>
      </c>
      <c r="I5" s="30">
        <v>776</v>
      </c>
      <c r="J5" s="52"/>
      <c r="L5" s="54"/>
    </row>
    <row r="6" spans="5:12">
      <c r="E6" s="51"/>
      <c r="F6" s="51"/>
      <c r="G6" s="28" t="s">
        <v>37</v>
      </c>
      <c r="H6" s="28" t="s">
        <v>38</v>
      </c>
      <c r="I6" s="30">
        <v>1133</v>
      </c>
      <c r="J6" s="52"/>
      <c r="L6" s="54"/>
    </row>
    <row r="7" spans="5:12">
      <c r="E7" s="51"/>
      <c r="F7" s="51"/>
      <c r="G7" s="28" t="s">
        <v>37</v>
      </c>
      <c r="H7" s="28" t="s">
        <v>39</v>
      </c>
      <c r="I7" s="30">
        <v>198</v>
      </c>
      <c r="J7" s="52"/>
      <c r="L7" s="54"/>
    </row>
    <row r="8" spans="5:12">
      <c r="E8" s="55" t="s">
        <v>40</v>
      </c>
      <c r="F8" s="51"/>
      <c r="G8" s="28"/>
      <c r="H8" s="28"/>
      <c r="I8" s="30">
        <f>SUM(I2:I7)</f>
        <v>4760</v>
      </c>
      <c r="J8" s="52"/>
      <c r="L8" s="54"/>
    </row>
    <row r="10" spans="5:12">
      <c r="E10" s="49" t="s">
        <v>41</v>
      </c>
      <c r="F10" s="49" t="s">
        <v>17</v>
      </c>
      <c r="G10" s="49" t="s">
        <v>42</v>
      </c>
      <c r="H10" s="49" t="s">
        <v>43</v>
      </c>
      <c r="I10" s="49" t="s">
        <v>44</v>
      </c>
      <c r="J10" s="49" t="s">
        <v>45</v>
      </c>
    </row>
    <row r="11" spans="5:12">
      <c r="E11" s="50" t="s">
        <v>28</v>
      </c>
      <c r="F11" s="51" t="s">
        <v>29</v>
      </c>
      <c r="G11" s="28" t="s">
        <v>47</v>
      </c>
      <c r="H11" s="28" t="s">
        <v>48</v>
      </c>
      <c r="I11" s="30">
        <v>348</v>
      </c>
      <c r="J11" s="52">
        <v>1</v>
      </c>
      <c r="K11" s="56"/>
      <c r="L11" s="53" t="s">
        <v>49</v>
      </c>
    </row>
    <row r="12" spans="5:12">
      <c r="E12" s="51"/>
      <c r="F12" s="51"/>
      <c r="G12" s="28" t="s">
        <v>50</v>
      </c>
      <c r="H12" s="28" t="s">
        <v>51</v>
      </c>
      <c r="I12" s="30">
        <v>328</v>
      </c>
      <c r="J12" s="52"/>
      <c r="K12" s="56"/>
      <c r="L12" s="53"/>
    </row>
    <row r="13" spans="5:12">
      <c r="E13" s="51"/>
      <c r="F13" s="51"/>
      <c r="G13" s="28" t="s">
        <v>50</v>
      </c>
      <c r="H13" s="28" t="s">
        <v>52</v>
      </c>
      <c r="I13" s="30">
        <v>202</v>
      </c>
      <c r="J13" s="52"/>
      <c r="K13" s="56"/>
      <c r="L13" s="53"/>
    </row>
    <row r="14" spans="5:12">
      <c r="E14" s="51"/>
      <c r="F14" s="51"/>
      <c r="G14" s="28" t="s">
        <v>53</v>
      </c>
      <c r="H14" s="28" t="s">
        <v>54</v>
      </c>
      <c r="I14" s="30">
        <v>1024</v>
      </c>
      <c r="J14" s="52"/>
      <c r="K14" s="56"/>
      <c r="L14" s="53"/>
    </row>
    <row r="15" spans="5:12">
      <c r="E15" s="51"/>
      <c r="F15" s="51"/>
      <c r="G15" s="28" t="s">
        <v>53</v>
      </c>
      <c r="H15" s="28" t="s">
        <v>36</v>
      </c>
      <c r="I15" s="30">
        <v>619</v>
      </c>
      <c r="J15" s="52"/>
      <c r="K15" s="56"/>
      <c r="L15" s="53"/>
    </row>
    <row r="16" spans="5:12">
      <c r="E16" s="51"/>
      <c r="F16" s="51"/>
      <c r="G16" s="28" t="s">
        <v>53</v>
      </c>
      <c r="H16" s="28" t="s">
        <v>55</v>
      </c>
      <c r="I16" s="30">
        <v>463</v>
      </c>
      <c r="J16" s="52"/>
      <c r="K16" s="56"/>
      <c r="L16" s="53"/>
    </row>
    <row r="17" spans="5:14">
      <c r="E17" s="55" t="s">
        <v>40</v>
      </c>
      <c r="F17" s="51"/>
      <c r="G17" s="55" t="s">
        <v>40</v>
      </c>
      <c r="H17" s="28"/>
      <c r="I17" s="30">
        <f>SUM(I11:I16)</f>
        <v>2984</v>
      </c>
      <c r="J17" s="52"/>
      <c r="L17" s="54"/>
    </row>
    <row r="18" spans="5:14">
      <c r="E18" s="57"/>
      <c r="F18" s="57"/>
      <c r="G18" s="58"/>
      <c r="H18" s="58"/>
      <c r="I18" s="59"/>
      <c r="J18" s="60"/>
      <c r="L18" s="54"/>
    </row>
    <row r="19" spans="5:14">
      <c r="E19" s="49" t="s">
        <v>41</v>
      </c>
      <c r="F19" s="49" t="s">
        <v>17</v>
      </c>
      <c r="G19" s="49" t="s">
        <v>42</v>
      </c>
      <c r="H19" s="49" t="s">
        <v>43</v>
      </c>
      <c r="I19" s="49" t="s">
        <v>44</v>
      </c>
      <c r="J19" s="49" t="s">
        <v>45</v>
      </c>
    </row>
    <row r="20" spans="5:14">
      <c r="E20" s="50" t="s">
        <v>28</v>
      </c>
      <c r="F20" s="51" t="s">
        <v>29</v>
      </c>
      <c r="G20" s="28" t="s">
        <v>56</v>
      </c>
      <c r="H20" s="28" t="s">
        <v>57</v>
      </c>
      <c r="I20" s="30">
        <v>1998</v>
      </c>
      <c r="J20" s="52">
        <v>1</v>
      </c>
      <c r="K20" s="56"/>
      <c r="L20" s="53" t="s">
        <v>58</v>
      </c>
    </row>
    <row r="21" spans="5:14">
      <c r="E21" s="51"/>
      <c r="F21" s="51"/>
      <c r="G21" s="28" t="s">
        <v>56</v>
      </c>
      <c r="H21" s="28" t="s">
        <v>59</v>
      </c>
      <c r="I21" s="30">
        <v>2391</v>
      </c>
      <c r="J21" s="52"/>
      <c r="K21" s="56"/>
      <c r="L21" s="53"/>
    </row>
    <row r="22" spans="5:14">
      <c r="E22" s="51"/>
      <c r="F22" s="51"/>
      <c r="G22" s="28" t="s">
        <v>56</v>
      </c>
      <c r="H22" s="28" t="s">
        <v>60</v>
      </c>
      <c r="I22" s="30">
        <v>2860</v>
      </c>
      <c r="J22" s="52"/>
      <c r="K22" s="56"/>
      <c r="L22" s="53"/>
      <c r="N22">
        <f>I8+I17+I29+I45+I63+I77+I83+I87</f>
        <v>80054</v>
      </c>
    </row>
    <row r="23" spans="5:14">
      <c r="E23" s="51"/>
      <c r="F23" s="51"/>
      <c r="G23" s="28" t="s">
        <v>61</v>
      </c>
      <c r="H23" s="28" t="s">
        <v>62</v>
      </c>
      <c r="I23" s="30">
        <v>623</v>
      </c>
      <c r="J23" s="52"/>
      <c r="K23" s="56"/>
      <c r="L23" s="53"/>
    </row>
    <row r="24" spans="5:14">
      <c r="E24" s="51"/>
      <c r="F24" s="51"/>
      <c r="G24" s="28" t="s">
        <v>63</v>
      </c>
      <c r="H24" s="28" t="s">
        <v>64</v>
      </c>
      <c r="I24" s="30">
        <v>936</v>
      </c>
      <c r="J24" s="52"/>
      <c r="K24" s="56"/>
      <c r="L24" s="53"/>
    </row>
    <row r="25" spans="5:14">
      <c r="E25" s="51"/>
      <c r="F25" s="51"/>
      <c r="G25" s="28" t="s">
        <v>65</v>
      </c>
      <c r="H25" s="28" t="s">
        <v>31</v>
      </c>
      <c r="I25" s="30">
        <v>1264</v>
      </c>
      <c r="J25" s="52"/>
      <c r="K25" s="56"/>
      <c r="L25" s="53"/>
    </row>
    <row r="26" spans="5:14">
      <c r="E26" s="51"/>
      <c r="F26" s="51"/>
      <c r="G26" s="28" t="s">
        <v>65</v>
      </c>
      <c r="H26" s="28" t="s">
        <v>66</v>
      </c>
      <c r="I26" s="30">
        <v>5013</v>
      </c>
      <c r="J26" s="52"/>
      <c r="K26" s="56"/>
      <c r="L26" s="53"/>
    </row>
    <row r="27" spans="5:14">
      <c r="E27" s="51"/>
      <c r="F27" s="51"/>
      <c r="G27" s="28" t="s">
        <v>67</v>
      </c>
      <c r="H27" s="28" t="s">
        <v>68</v>
      </c>
      <c r="I27" s="30">
        <v>125</v>
      </c>
      <c r="J27" s="52"/>
      <c r="K27" s="56"/>
      <c r="L27" s="53"/>
    </row>
    <row r="28" spans="5:14">
      <c r="E28" s="51"/>
      <c r="F28" s="51"/>
      <c r="G28" s="28" t="s">
        <v>67</v>
      </c>
      <c r="H28" s="28" t="s">
        <v>69</v>
      </c>
      <c r="I28" s="30">
        <v>265</v>
      </c>
      <c r="J28" s="52"/>
      <c r="K28" s="56"/>
      <c r="L28" s="53"/>
    </row>
    <row r="29" spans="5:14">
      <c r="E29" s="55" t="s">
        <v>40</v>
      </c>
      <c r="F29" s="51"/>
      <c r="G29" s="55" t="s">
        <v>40</v>
      </c>
      <c r="H29" s="28"/>
      <c r="I29" s="30">
        <f>SUM(I20:I28)</f>
        <v>15475</v>
      </c>
      <c r="J29" s="52"/>
      <c r="K29" s="56"/>
      <c r="L29" s="53"/>
    </row>
    <row r="30" spans="5:14">
      <c r="E30" s="57"/>
      <c r="F30" s="57"/>
      <c r="G30" s="58"/>
      <c r="H30" s="58"/>
      <c r="I30" s="59"/>
      <c r="J30" s="60"/>
      <c r="L30" s="54"/>
    </row>
    <row r="31" spans="5:14">
      <c r="E31" s="49" t="s">
        <v>41</v>
      </c>
      <c r="F31" s="49" t="s">
        <v>17</v>
      </c>
      <c r="G31" s="49" t="s">
        <v>42</v>
      </c>
      <c r="H31" s="49" t="s">
        <v>43</v>
      </c>
      <c r="I31" s="49" t="s">
        <v>44</v>
      </c>
      <c r="J31" s="49" t="s">
        <v>45</v>
      </c>
    </row>
    <row r="32" spans="5:14">
      <c r="E32" s="50" t="s">
        <v>28</v>
      </c>
      <c r="F32" s="51" t="s">
        <v>29</v>
      </c>
      <c r="G32" s="28" t="s">
        <v>70</v>
      </c>
      <c r="H32" s="28" t="s">
        <v>71</v>
      </c>
      <c r="I32" s="30">
        <v>1528</v>
      </c>
      <c r="J32" s="52">
        <v>1</v>
      </c>
      <c r="K32" s="56"/>
      <c r="L32" s="53" t="s">
        <v>72</v>
      </c>
    </row>
    <row r="33" spans="5:12">
      <c r="E33" s="51"/>
      <c r="F33" s="51"/>
      <c r="G33" s="28" t="s">
        <v>70</v>
      </c>
      <c r="H33" s="28" t="s">
        <v>48</v>
      </c>
      <c r="I33" s="30">
        <v>2747</v>
      </c>
      <c r="J33" s="52"/>
      <c r="K33" s="56"/>
      <c r="L33" s="53"/>
    </row>
    <row r="34" spans="5:12">
      <c r="E34" s="51"/>
      <c r="F34" s="51"/>
      <c r="G34" s="28" t="s">
        <v>70</v>
      </c>
      <c r="H34" s="28" t="s">
        <v>73</v>
      </c>
      <c r="I34" s="30">
        <v>395</v>
      </c>
      <c r="J34" s="52"/>
      <c r="K34" s="56"/>
      <c r="L34" s="53"/>
    </row>
    <row r="35" spans="5:12">
      <c r="E35" s="51"/>
      <c r="F35" s="51"/>
      <c r="G35" s="28" t="s">
        <v>74</v>
      </c>
      <c r="H35" s="28" t="s">
        <v>59</v>
      </c>
      <c r="I35" s="30">
        <v>2574</v>
      </c>
      <c r="J35" s="52"/>
      <c r="K35" s="56"/>
      <c r="L35" s="53"/>
    </row>
    <row r="36" spans="5:12">
      <c r="E36" s="51"/>
      <c r="F36" s="51"/>
      <c r="G36" s="28" t="s">
        <v>74</v>
      </c>
      <c r="H36" s="28" t="s">
        <v>60</v>
      </c>
      <c r="I36" s="30">
        <v>3229</v>
      </c>
      <c r="J36" s="52"/>
      <c r="K36" s="56"/>
      <c r="L36" s="53"/>
    </row>
    <row r="37" spans="5:12">
      <c r="E37" s="51"/>
      <c r="F37" s="51"/>
      <c r="G37" s="28" t="s">
        <v>74</v>
      </c>
      <c r="H37" s="28" t="s">
        <v>75</v>
      </c>
      <c r="I37" s="30">
        <v>749</v>
      </c>
      <c r="J37" s="52"/>
      <c r="K37" s="56"/>
      <c r="L37" s="53"/>
    </row>
    <row r="38" spans="5:12">
      <c r="E38" s="51"/>
      <c r="F38" s="51"/>
      <c r="G38" s="28" t="s">
        <v>76</v>
      </c>
      <c r="H38" s="28" t="s">
        <v>77</v>
      </c>
      <c r="I38" s="30">
        <v>1388</v>
      </c>
      <c r="J38" s="52"/>
      <c r="K38" s="56"/>
      <c r="L38" s="53"/>
    </row>
    <row r="39" spans="5:12">
      <c r="E39" s="51"/>
      <c r="F39" s="51"/>
      <c r="G39" s="28" t="s">
        <v>76</v>
      </c>
      <c r="H39" s="28" t="s">
        <v>78</v>
      </c>
      <c r="I39" s="30">
        <v>884</v>
      </c>
      <c r="J39" s="52"/>
      <c r="K39" s="56"/>
      <c r="L39" s="53"/>
    </row>
    <row r="40" spans="5:12">
      <c r="E40" s="51"/>
      <c r="F40" s="51"/>
      <c r="G40" s="28" t="s">
        <v>79</v>
      </c>
      <c r="H40" s="28" t="s">
        <v>80</v>
      </c>
      <c r="I40" s="30">
        <v>2563</v>
      </c>
      <c r="J40" s="52"/>
      <c r="K40" s="56"/>
      <c r="L40" s="53"/>
    </row>
    <row r="41" spans="5:12">
      <c r="E41" s="51"/>
      <c r="F41" s="51"/>
      <c r="G41" s="28" t="s">
        <v>79</v>
      </c>
      <c r="H41" s="28" t="s">
        <v>81</v>
      </c>
      <c r="I41" s="30">
        <v>1883</v>
      </c>
      <c r="J41" s="52"/>
      <c r="K41" s="56"/>
      <c r="L41" s="53"/>
    </row>
    <row r="42" spans="5:12">
      <c r="E42" s="51"/>
      <c r="F42" s="51"/>
      <c r="G42" s="28" t="s">
        <v>79</v>
      </c>
      <c r="H42" s="28" t="s">
        <v>82</v>
      </c>
      <c r="I42" s="30">
        <v>1363</v>
      </c>
      <c r="J42" s="52"/>
      <c r="K42" s="56"/>
      <c r="L42" s="53"/>
    </row>
    <row r="43" spans="5:12">
      <c r="E43" s="51"/>
      <c r="F43" s="51"/>
      <c r="G43" s="28" t="s">
        <v>83</v>
      </c>
      <c r="H43" s="28" t="s">
        <v>33</v>
      </c>
      <c r="I43" s="30">
        <v>5283</v>
      </c>
      <c r="J43" s="52"/>
      <c r="K43" s="56"/>
      <c r="L43" s="53"/>
    </row>
    <row r="44" spans="5:12">
      <c r="E44" s="51"/>
      <c r="F44" s="51"/>
      <c r="G44" s="28" t="s">
        <v>83</v>
      </c>
      <c r="H44" s="28" t="s">
        <v>84</v>
      </c>
      <c r="I44" s="30">
        <v>1134</v>
      </c>
      <c r="J44" s="52"/>
      <c r="K44" s="56"/>
      <c r="L44" s="53"/>
    </row>
    <row r="45" spans="5:12">
      <c r="E45" s="55" t="s">
        <v>40</v>
      </c>
      <c r="F45" s="51"/>
      <c r="G45" s="55" t="s">
        <v>40</v>
      </c>
      <c r="H45" s="28"/>
      <c r="I45" s="30">
        <f>SUM(I32:I44)</f>
        <v>25720</v>
      </c>
      <c r="J45" s="52"/>
      <c r="L45" s="54"/>
    </row>
    <row r="46" spans="5:12">
      <c r="E46" s="57"/>
      <c r="F46" s="57"/>
      <c r="G46" s="58"/>
      <c r="H46" s="58"/>
      <c r="I46" s="59"/>
      <c r="J46" s="60"/>
      <c r="L46" s="54"/>
    </row>
    <row r="47" spans="5:12">
      <c r="E47" s="61" t="s">
        <v>41</v>
      </c>
      <c r="F47" s="61" t="s">
        <v>17</v>
      </c>
      <c r="G47" s="61" t="s">
        <v>42</v>
      </c>
      <c r="H47" s="61" t="s">
        <v>43</v>
      </c>
      <c r="I47" s="61" t="s">
        <v>44</v>
      </c>
      <c r="J47" s="61" t="s">
        <v>45</v>
      </c>
      <c r="K47" s="62"/>
      <c r="L47" s="62"/>
    </row>
    <row r="48" spans="5:12">
      <c r="E48" s="63" t="s">
        <v>28</v>
      </c>
      <c r="F48" s="64" t="s">
        <v>29</v>
      </c>
      <c r="G48" s="65" t="s">
        <v>85</v>
      </c>
      <c r="H48" s="65" t="s">
        <v>86</v>
      </c>
      <c r="I48" s="66">
        <v>249</v>
      </c>
      <c r="J48" s="67">
        <v>1</v>
      </c>
      <c r="K48" s="68"/>
      <c r="L48" s="69" t="s">
        <v>87</v>
      </c>
    </row>
    <row r="49" spans="5:12">
      <c r="E49" s="64"/>
      <c r="F49" s="64"/>
      <c r="G49" s="65" t="s">
        <v>85</v>
      </c>
      <c r="H49" s="65" t="s">
        <v>77</v>
      </c>
      <c r="I49" s="66">
        <v>1793</v>
      </c>
      <c r="J49" s="67"/>
      <c r="K49" s="68"/>
      <c r="L49" s="69"/>
    </row>
    <row r="50" spans="5:12">
      <c r="E50" s="64"/>
      <c r="F50" s="64"/>
      <c r="G50" s="65" t="s">
        <v>85</v>
      </c>
      <c r="H50" s="65" t="s">
        <v>78</v>
      </c>
      <c r="I50" s="66">
        <v>1169</v>
      </c>
      <c r="J50" s="67"/>
      <c r="K50" s="68"/>
      <c r="L50" s="69"/>
    </row>
    <row r="51" spans="5:12">
      <c r="E51" s="64"/>
      <c r="F51" s="64"/>
      <c r="G51" s="65" t="s">
        <v>85</v>
      </c>
      <c r="H51" s="65" t="s">
        <v>88</v>
      </c>
      <c r="I51" s="66">
        <v>646</v>
      </c>
      <c r="J51" s="67"/>
      <c r="K51" s="68"/>
      <c r="L51" s="69"/>
    </row>
    <row r="52" spans="5:12">
      <c r="E52" s="64"/>
      <c r="F52" s="64"/>
      <c r="G52" s="65" t="s">
        <v>89</v>
      </c>
      <c r="H52" s="65" t="s">
        <v>90</v>
      </c>
      <c r="I52" s="66">
        <v>722</v>
      </c>
      <c r="J52" s="67"/>
      <c r="K52" s="68"/>
      <c r="L52" s="69"/>
    </row>
    <row r="53" spans="5:12">
      <c r="E53" s="64"/>
      <c r="F53" s="64"/>
      <c r="G53" s="65" t="s">
        <v>89</v>
      </c>
      <c r="H53" s="65" t="s">
        <v>91</v>
      </c>
      <c r="I53" s="66">
        <v>775</v>
      </c>
      <c r="J53" s="67"/>
      <c r="K53" s="68"/>
      <c r="L53" s="69"/>
    </row>
    <row r="54" spans="5:12">
      <c r="E54" s="64"/>
      <c r="F54" s="64"/>
      <c r="G54" s="65" t="s">
        <v>89</v>
      </c>
      <c r="H54" s="65" t="s">
        <v>92</v>
      </c>
      <c r="I54" s="66">
        <v>208</v>
      </c>
      <c r="J54" s="67"/>
      <c r="K54" s="68"/>
      <c r="L54" s="69"/>
    </row>
    <row r="55" spans="5:12">
      <c r="E55" s="64"/>
      <c r="F55" s="64"/>
      <c r="G55" s="65" t="s">
        <v>93</v>
      </c>
      <c r="H55" s="65" t="s">
        <v>94</v>
      </c>
      <c r="I55" s="66">
        <v>510</v>
      </c>
      <c r="J55" s="67"/>
      <c r="K55" s="68"/>
      <c r="L55" s="69"/>
    </row>
    <row r="56" spans="5:12">
      <c r="E56" s="64"/>
      <c r="F56" s="64"/>
      <c r="G56" s="65" t="s">
        <v>93</v>
      </c>
      <c r="H56" s="65" t="s">
        <v>95</v>
      </c>
      <c r="I56" s="66">
        <v>161</v>
      </c>
      <c r="J56" s="67"/>
      <c r="K56" s="68"/>
      <c r="L56" s="69"/>
    </row>
    <row r="57" spans="5:12">
      <c r="E57" s="64"/>
      <c r="F57" s="64"/>
      <c r="G57" s="65" t="s">
        <v>96</v>
      </c>
      <c r="H57" s="65" t="s">
        <v>60</v>
      </c>
      <c r="I57" s="66">
        <v>1845</v>
      </c>
      <c r="J57" s="67"/>
      <c r="K57" s="68"/>
      <c r="L57" s="69"/>
    </row>
    <row r="58" spans="5:12">
      <c r="E58" s="64"/>
      <c r="F58" s="64"/>
      <c r="G58" s="65" t="s">
        <v>96</v>
      </c>
      <c r="H58" s="65" t="s">
        <v>97</v>
      </c>
      <c r="I58" s="66">
        <v>530</v>
      </c>
      <c r="J58" s="67"/>
      <c r="K58" s="68"/>
      <c r="L58" s="69"/>
    </row>
    <row r="59" spans="5:12">
      <c r="E59" s="64"/>
      <c r="F59" s="64"/>
      <c r="G59" s="65" t="s">
        <v>98</v>
      </c>
      <c r="H59" s="65" t="s">
        <v>31</v>
      </c>
      <c r="I59" s="66">
        <v>219</v>
      </c>
      <c r="J59" s="67"/>
      <c r="K59" s="68"/>
      <c r="L59" s="69"/>
    </row>
    <row r="60" spans="5:12">
      <c r="E60" s="64"/>
      <c r="F60" s="64"/>
      <c r="G60" s="65" t="s">
        <v>98</v>
      </c>
      <c r="H60" s="65" t="s">
        <v>66</v>
      </c>
      <c r="I60" s="66">
        <v>124</v>
      </c>
      <c r="J60" s="67"/>
      <c r="K60" s="68"/>
      <c r="L60" s="69"/>
    </row>
    <row r="61" spans="5:12">
      <c r="E61" s="64"/>
      <c r="F61" s="64"/>
      <c r="G61" s="65" t="s">
        <v>99</v>
      </c>
      <c r="H61" s="65" t="s">
        <v>31</v>
      </c>
      <c r="I61" s="66">
        <v>4915</v>
      </c>
      <c r="J61" s="67"/>
      <c r="K61" s="68"/>
      <c r="L61" s="69"/>
    </row>
    <row r="62" spans="5:12">
      <c r="E62" s="64"/>
      <c r="F62" s="64"/>
      <c r="G62" s="65" t="s">
        <v>99</v>
      </c>
      <c r="H62" s="65" t="s">
        <v>66</v>
      </c>
      <c r="I62" s="66">
        <v>1061</v>
      </c>
      <c r="J62" s="67"/>
      <c r="K62" s="68"/>
      <c r="L62" s="69"/>
    </row>
    <row r="63" spans="5:12">
      <c r="E63" s="61" t="s">
        <v>40</v>
      </c>
      <c r="F63" s="64"/>
      <c r="G63" s="61" t="s">
        <v>40</v>
      </c>
      <c r="H63" s="65"/>
      <c r="I63" s="66">
        <f>SUM(I48:I62)</f>
        <v>14927</v>
      </c>
      <c r="J63" s="67"/>
      <c r="K63" s="68"/>
      <c r="L63" s="69"/>
    </row>
    <row r="64" spans="5:12">
      <c r="E64" s="70"/>
      <c r="F64" s="70"/>
      <c r="G64" s="71"/>
      <c r="H64" s="71"/>
      <c r="I64" s="72"/>
      <c r="J64" s="73"/>
      <c r="K64" s="62"/>
      <c r="L64" s="74"/>
    </row>
    <row r="65" spans="1:12">
      <c r="E65" s="61" t="s">
        <v>41</v>
      </c>
      <c r="F65" s="61" t="s">
        <v>17</v>
      </c>
      <c r="G65" s="61" t="s">
        <v>42</v>
      </c>
      <c r="H65" s="61" t="s">
        <v>43</v>
      </c>
      <c r="I65" s="61" t="s">
        <v>44</v>
      </c>
      <c r="J65" s="61" t="s">
        <v>45</v>
      </c>
      <c r="K65" s="62"/>
      <c r="L65" s="62"/>
    </row>
    <row r="66" spans="1:12">
      <c r="E66" s="63" t="s">
        <v>28</v>
      </c>
      <c r="F66" s="64" t="s">
        <v>29</v>
      </c>
      <c r="G66" s="65" t="s">
        <v>100</v>
      </c>
      <c r="H66" s="65" t="s">
        <v>101</v>
      </c>
      <c r="I66" s="66">
        <v>707</v>
      </c>
      <c r="J66" s="67">
        <v>1</v>
      </c>
      <c r="K66" s="68"/>
      <c r="L66" s="69" t="s">
        <v>102</v>
      </c>
    </row>
    <row r="67" spans="1:12">
      <c r="E67" s="64"/>
      <c r="F67" s="64"/>
      <c r="G67" s="65" t="s">
        <v>100</v>
      </c>
      <c r="H67" s="65" t="s">
        <v>64</v>
      </c>
      <c r="I67" s="66">
        <v>1685</v>
      </c>
      <c r="J67" s="67"/>
      <c r="K67" s="68"/>
      <c r="L67" s="69"/>
    </row>
    <row r="68" spans="1:12">
      <c r="E68" s="64"/>
      <c r="F68" s="64"/>
      <c r="G68" s="65" t="s">
        <v>100</v>
      </c>
      <c r="H68" s="65" t="s">
        <v>103</v>
      </c>
      <c r="I68" s="66">
        <v>568</v>
      </c>
      <c r="J68" s="67"/>
      <c r="K68" s="68"/>
      <c r="L68" s="69"/>
    </row>
    <row r="69" spans="1:12">
      <c r="E69" s="64"/>
      <c r="F69" s="64"/>
      <c r="G69" s="65" t="s">
        <v>100</v>
      </c>
      <c r="H69" s="65" t="s">
        <v>104</v>
      </c>
      <c r="I69" s="66">
        <v>770</v>
      </c>
      <c r="J69" s="67"/>
      <c r="K69" s="68"/>
      <c r="L69" s="69"/>
    </row>
    <row r="70" spans="1:12">
      <c r="E70" s="64"/>
      <c r="F70" s="64"/>
      <c r="G70" s="65" t="s">
        <v>105</v>
      </c>
      <c r="H70" s="65" t="s">
        <v>106</v>
      </c>
      <c r="I70" s="66">
        <v>634</v>
      </c>
      <c r="J70" s="67"/>
      <c r="K70" s="68"/>
      <c r="L70" s="69"/>
    </row>
    <row r="71" spans="1:12">
      <c r="E71" s="64"/>
      <c r="F71" s="64"/>
      <c r="G71" s="65" t="s">
        <v>105</v>
      </c>
      <c r="H71" s="65" t="s">
        <v>107</v>
      </c>
      <c r="I71" s="66">
        <v>812</v>
      </c>
      <c r="J71" s="67"/>
      <c r="K71" s="68"/>
      <c r="L71" s="69"/>
    </row>
    <row r="72" spans="1:12">
      <c r="E72" s="64"/>
      <c r="F72" s="64"/>
      <c r="G72" s="65" t="s">
        <v>105</v>
      </c>
      <c r="H72" s="65" t="s">
        <v>108</v>
      </c>
      <c r="I72" s="66">
        <v>306</v>
      </c>
      <c r="J72" s="67"/>
      <c r="K72" s="68"/>
      <c r="L72" s="69"/>
    </row>
    <row r="73" spans="1:12">
      <c r="E73" s="64"/>
      <c r="F73" s="64"/>
      <c r="G73" s="65" t="s">
        <v>109</v>
      </c>
      <c r="H73" s="65" t="s">
        <v>110</v>
      </c>
      <c r="I73" s="66">
        <v>3816</v>
      </c>
      <c r="J73" s="67"/>
      <c r="K73" s="68"/>
      <c r="L73" s="69"/>
    </row>
    <row r="74" spans="1:12">
      <c r="E74" s="64"/>
      <c r="F74" s="64"/>
      <c r="G74" s="65" t="s">
        <v>109</v>
      </c>
      <c r="H74" s="65" t="s">
        <v>111</v>
      </c>
      <c r="I74" s="66">
        <v>994</v>
      </c>
      <c r="J74" s="67"/>
      <c r="K74" s="68"/>
      <c r="L74" s="69"/>
    </row>
    <row r="75" spans="1:12">
      <c r="A75" s="75"/>
      <c r="B75" s="75"/>
      <c r="C75" s="76"/>
      <c r="E75" s="64"/>
      <c r="F75" s="64"/>
      <c r="G75" s="65" t="s">
        <v>109</v>
      </c>
      <c r="H75" s="65" t="s">
        <v>112</v>
      </c>
      <c r="I75" s="66">
        <v>1867</v>
      </c>
      <c r="J75" s="67"/>
      <c r="K75" s="68"/>
      <c r="L75" s="69"/>
    </row>
    <row r="76" spans="1:12">
      <c r="E76" s="64"/>
      <c r="F76" s="64"/>
      <c r="G76" s="65" t="s">
        <v>109</v>
      </c>
      <c r="H76" s="65" t="s">
        <v>113</v>
      </c>
      <c r="I76" s="66">
        <v>598</v>
      </c>
      <c r="J76" s="67"/>
      <c r="K76" s="68"/>
      <c r="L76" s="69"/>
    </row>
    <row r="77" spans="1:12">
      <c r="E77" s="61" t="s">
        <v>40</v>
      </c>
      <c r="F77" s="64"/>
      <c r="G77" s="61" t="s">
        <v>40</v>
      </c>
      <c r="H77" s="65"/>
      <c r="I77" s="66">
        <f>SUM(I66:I76)</f>
        <v>12757</v>
      </c>
      <c r="J77" s="64"/>
      <c r="K77" s="62"/>
      <c r="L77" s="74"/>
    </row>
    <row r="78" spans="1:12">
      <c r="E78" s="70"/>
      <c r="F78" s="70"/>
      <c r="G78" s="71"/>
      <c r="H78" s="71"/>
      <c r="I78" s="72"/>
      <c r="J78" s="70"/>
      <c r="K78" s="62"/>
      <c r="L78" s="74"/>
    </row>
    <row r="79" spans="1:12">
      <c r="E79" s="61" t="s">
        <v>41</v>
      </c>
      <c r="F79" s="61" t="s">
        <v>17</v>
      </c>
      <c r="G79" s="61" t="s">
        <v>42</v>
      </c>
      <c r="H79" s="61" t="s">
        <v>43</v>
      </c>
      <c r="I79" s="61" t="s">
        <v>44</v>
      </c>
      <c r="J79" s="61" t="s">
        <v>45</v>
      </c>
      <c r="K79" s="62"/>
      <c r="L79" s="62"/>
    </row>
    <row r="80" spans="1:12">
      <c r="E80" s="63" t="s">
        <v>28</v>
      </c>
      <c r="F80" s="64" t="s">
        <v>29</v>
      </c>
      <c r="G80" s="65" t="s">
        <v>114</v>
      </c>
      <c r="H80" s="65" t="s">
        <v>101</v>
      </c>
      <c r="I80" s="66">
        <v>1862</v>
      </c>
      <c r="J80" s="67">
        <v>1</v>
      </c>
      <c r="K80" s="62"/>
      <c r="L80" s="69" t="s">
        <v>115</v>
      </c>
    </row>
    <row r="81" spans="5:12">
      <c r="E81" s="64"/>
      <c r="F81" s="64"/>
      <c r="G81" s="65" t="s">
        <v>114</v>
      </c>
      <c r="H81" s="65" t="s">
        <v>103</v>
      </c>
      <c r="I81" s="66">
        <v>208</v>
      </c>
      <c r="J81" s="67"/>
      <c r="K81" s="62"/>
      <c r="L81" s="74"/>
    </row>
    <row r="82" spans="5:12">
      <c r="E82" s="64"/>
      <c r="F82" s="64"/>
      <c r="G82" s="65" t="s">
        <v>116</v>
      </c>
      <c r="H82" s="65" t="s">
        <v>92</v>
      </c>
      <c r="I82" s="66">
        <v>571</v>
      </c>
      <c r="J82" s="67"/>
      <c r="K82" s="62"/>
      <c r="L82" s="74"/>
    </row>
    <row r="83" spans="5:12">
      <c r="E83" s="61" t="s">
        <v>40</v>
      </c>
      <c r="F83" s="64"/>
      <c r="G83" s="61" t="s">
        <v>40</v>
      </c>
      <c r="H83" s="65"/>
      <c r="I83" s="66">
        <f>SUM(I80:I82)</f>
        <v>2641</v>
      </c>
      <c r="J83" s="67"/>
      <c r="K83" s="62"/>
      <c r="L83" s="74"/>
    </row>
    <row r="84" spans="5:12">
      <c r="E84" s="70"/>
      <c r="F84" s="70"/>
      <c r="G84" s="71"/>
      <c r="H84" s="71"/>
      <c r="I84" s="72"/>
      <c r="J84" s="73"/>
      <c r="K84" s="62"/>
      <c r="L84" s="74"/>
    </row>
    <row r="85" spans="5:12">
      <c r="E85" s="61" t="s">
        <v>41</v>
      </c>
      <c r="F85" s="61" t="s">
        <v>17</v>
      </c>
      <c r="G85" s="61" t="s">
        <v>42</v>
      </c>
      <c r="H85" s="61" t="s">
        <v>43</v>
      </c>
      <c r="I85" s="61" t="s">
        <v>44</v>
      </c>
      <c r="J85" s="61" t="s">
        <v>45</v>
      </c>
      <c r="K85" s="62"/>
      <c r="L85" s="74"/>
    </row>
    <row r="86" ht="30" spans="5:12">
      <c r="E86" s="63" t="s">
        <v>28</v>
      </c>
      <c r="F86" s="64" t="s">
        <v>29</v>
      </c>
      <c r="G86" s="43" t="s">
        <v>117</v>
      </c>
      <c r="H86" s="43" t="s">
        <v>95</v>
      </c>
      <c r="I86" s="44">
        <v>790</v>
      </c>
      <c r="J86" s="67">
        <v>1</v>
      </c>
      <c r="K86" s="62"/>
      <c r="L86" s="62"/>
    </row>
    <row r="87" spans="5:12">
      <c r="E87" s="61" t="s">
        <v>40</v>
      </c>
      <c r="F87" s="64"/>
      <c r="G87" s="61" t="s">
        <v>40</v>
      </c>
      <c r="H87" s="64"/>
      <c r="I87" s="64">
        <f>SUM(I86:I86)</f>
        <v>790</v>
      </c>
      <c r="J87" s="67"/>
      <c r="K87" s="62"/>
      <c r="L87" s="62"/>
    </row>
  </sheetData>
  <autoFilter xmlns:etc="http://www.wps.cn/officeDocument/2017/etCustomData" ref="A1:C75" etc:filterBottomFollowUsedRange="0">
    <extLst/>
  </autoFilter>
  <mergeCells count="28">
    <mergeCell ref="E2:E7"/>
    <mergeCell ref="E11:E16"/>
    <mergeCell ref="E20:E28"/>
    <mergeCell ref="E32:E44"/>
    <mergeCell ref="E48:E62"/>
    <mergeCell ref="E66:E76"/>
    <mergeCell ref="E80:E82"/>
    <mergeCell ref="F2:F7"/>
    <mergeCell ref="F11:F16"/>
    <mergeCell ref="F20:F28"/>
    <mergeCell ref="F32:F44"/>
    <mergeCell ref="F48:F62"/>
    <mergeCell ref="F66:F76"/>
    <mergeCell ref="F80:F82"/>
    <mergeCell ref="J2:J7"/>
    <mergeCell ref="J11:J16"/>
    <mergeCell ref="J20:J28"/>
    <mergeCell ref="J32:J44"/>
    <mergeCell ref="J48:J62"/>
    <mergeCell ref="J66:J76"/>
    <mergeCell ref="J80:J82"/>
    <mergeCell ref="L2:L7"/>
    <mergeCell ref="L11:L16"/>
    <mergeCell ref="L20:L28"/>
    <mergeCell ref="L32:L44"/>
    <mergeCell ref="L48:L62"/>
    <mergeCell ref="L66:L76"/>
    <mergeCell ref="L80:L8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6" sqref="H16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43" t="s">
        <v>117</v>
      </c>
      <c r="D7" s="43" t="s">
        <v>95</v>
      </c>
      <c r="E7" s="29"/>
      <c r="F7" s="44">
        <v>790</v>
      </c>
      <c r="G7" s="31">
        <f>F7*0.02</f>
        <v>15.8</v>
      </c>
      <c r="H7" s="31">
        <f>SUM(F7:G7)</f>
        <v>805.8</v>
      </c>
      <c r="I7" s="32">
        <v>46024</v>
      </c>
      <c r="J7" s="33">
        <v>0.6</v>
      </c>
      <c r="K7" s="33">
        <v>1</v>
      </c>
      <c r="L7" s="33" t="s">
        <v>118</v>
      </c>
      <c r="M7" s="34"/>
    </row>
    <row r="8" ht="15" spans="1:13">
      <c r="A8" s="35"/>
      <c r="B8" s="36"/>
      <c r="C8" s="43" t="s">
        <v>117</v>
      </c>
      <c r="D8" s="43" t="s">
        <v>95</v>
      </c>
      <c r="E8" s="29"/>
      <c r="F8" s="44">
        <v>790</v>
      </c>
      <c r="G8" s="31">
        <f>F8*0.02</f>
        <v>15.8</v>
      </c>
      <c r="H8" s="31">
        <f>SUM(F8:G8)</f>
        <v>805.8</v>
      </c>
      <c r="I8" s="32"/>
      <c r="J8" s="33"/>
      <c r="K8" s="33"/>
      <c r="L8" s="33"/>
      <c r="M8" s="34"/>
    </row>
    <row r="9" ht="15" spans="1:13">
      <c r="A9" s="38" t="s">
        <v>40</v>
      </c>
      <c r="B9" s="39"/>
      <c r="C9" s="40"/>
      <c r="D9" s="40"/>
      <c r="E9" s="39"/>
      <c r="F9" s="33">
        <f>SUM(F7:F8)</f>
        <v>1580</v>
      </c>
      <c r="G9" s="31">
        <f>F9*0.02</f>
        <v>31.6</v>
      </c>
      <c r="H9" s="31">
        <f>SUM(F9:G9)</f>
        <v>1611.6</v>
      </c>
      <c r="I9" s="41"/>
      <c r="J9" s="41"/>
      <c r="K9" s="41"/>
      <c r="L9" s="41"/>
      <c r="M9" s="42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Q24" sqref="Q24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47</v>
      </c>
      <c r="D7" s="28" t="s">
        <v>48</v>
      </c>
      <c r="E7" s="29"/>
      <c r="F7" s="30">
        <v>348</v>
      </c>
      <c r="G7" s="31">
        <f t="shared" ref="G7:G19" si="0">F7*0.02</f>
        <v>6.96</v>
      </c>
      <c r="H7" s="31">
        <f t="shared" ref="H7:H19" si="1">SUM(F7:G7)</f>
        <v>354.96</v>
      </c>
      <c r="I7" s="32">
        <v>46024</v>
      </c>
      <c r="J7" s="33">
        <v>0.6</v>
      </c>
      <c r="K7" s="33">
        <v>1</v>
      </c>
      <c r="L7" s="33" t="s">
        <v>32</v>
      </c>
      <c r="M7" s="34"/>
    </row>
    <row r="8" ht="15" spans="1:13">
      <c r="A8" s="35"/>
      <c r="B8" s="36"/>
      <c r="C8" s="28" t="s">
        <v>47</v>
      </c>
      <c r="D8" s="28" t="s">
        <v>48</v>
      </c>
      <c r="E8" s="29"/>
      <c r="F8" s="30">
        <v>348</v>
      </c>
      <c r="G8" s="31">
        <f t="shared" si="0"/>
        <v>6.96</v>
      </c>
      <c r="H8" s="31">
        <f t="shared" si="1"/>
        <v>354.96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50</v>
      </c>
      <c r="D9" s="28" t="s">
        <v>51</v>
      </c>
      <c r="E9" s="29"/>
      <c r="F9" s="30">
        <v>328</v>
      </c>
      <c r="G9" s="31">
        <f t="shared" si="0"/>
        <v>6.56</v>
      </c>
      <c r="H9" s="31">
        <f t="shared" si="1"/>
        <v>334.56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50</v>
      </c>
      <c r="D10" s="28" t="s">
        <v>51</v>
      </c>
      <c r="E10" s="29"/>
      <c r="F10" s="30">
        <v>328</v>
      </c>
      <c r="G10" s="31">
        <f t="shared" si="0"/>
        <v>6.56</v>
      </c>
      <c r="H10" s="31">
        <f t="shared" si="1"/>
        <v>334.56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50</v>
      </c>
      <c r="D11" s="28" t="s">
        <v>52</v>
      </c>
      <c r="E11" s="29"/>
      <c r="F11" s="30">
        <v>202</v>
      </c>
      <c r="G11" s="31">
        <f t="shared" si="0"/>
        <v>4.04</v>
      </c>
      <c r="H11" s="31">
        <f t="shared" si="1"/>
        <v>206.04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50</v>
      </c>
      <c r="D12" s="28" t="s">
        <v>52</v>
      </c>
      <c r="E12" s="29"/>
      <c r="F12" s="30">
        <v>202</v>
      </c>
      <c r="G12" s="31">
        <f t="shared" si="0"/>
        <v>4.04</v>
      </c>
      <c r="H12" s="31">
        <f t="shared" si="1"/>
        <v>206.04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53</v>
      </c>
      <c r="D13" s="28" t="s">
        <v>54</v>
      </c>
      <c r="E13" s="29"/>
      <c r="F13" s="30">
        <v>1024</v>
      </c>
      <c r="G13" s="31">
        <f t="shared" si="0"/>
        <v>20.48</v>
      </c>
      <c r="H13" s="31">
        <f t="shared" si="1"/>
        <v>1044.48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53</v>
      </c>
      <c r="D14" s="28" t="s">
        <v>54</v>
      </c>
      <c r="E14" s="29"/>
      <c r="F14" s="30">
        <v>1024</v>
      </c>
      <c r="G14" s="31">
        <f t="shared" si="0"/>
        <v>20.48</v>
      </c>
      <c r="H14" s="31">
        <f t="shared" si="1"/>
        <v>1044.48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53</v>
      </c>
      <c r="D15" s="28" t="s">
        <v>36</v>
      </c>
      <c r="E15" s="29"/>
      <c r="F15" s="30">
        <v>619</v>
      </c>
      <c r="G15" s="31">
        <f t="shared" si="0"/>
        <v>12.38</v>
      </c>
      <c r="H15" s="31">
        <f t="shared" si="1"/>
        <v>631.38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53</v>
      </c>
      <c r="D16" s="28" t="s">
        <v>36</v>
      </c>
      <c r="E16" s="29"/>
      <c r="F16" s="30">
        <v>619</v>
      </c>
      <c r="G16" s="31">
        <f t="shared" si="0"/>
        <v>12.38</v>
      </c>
      <c r="H16" s="31">
        <f t="shared" si="1"/>
        <v>631.38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53</v>
      </c>
      <c r="D17" s="28" t="s">
        <v>55</v>
      </c>
      <c r="E17" s="29"/>
      <c r="F17" s="30">
        <v>463</v>
      </c>
      <c r="G17" s="31">
        <f t="shared" si="0"/>
        <v>9.26</v>
      </c>
      <c r="H17" s="31">
        <f t="shared" si="1"/>
        <v>472.26</v>
      </c>
      <c r="I17" s="32"/>
      <c r="J17" s="33"/>
      <c r="K17" s="33"/>
      <c r="L17" s="33"/>
      <c r="M17" s="42"/>
    </row>
    <row r="18" ht="15" spans="1:13">
      <c r="A18" s="35"/>
      <c r="B18" s="36"/>
      <c r="C18" s="28" t="s">
        <v>53</v>
      </c>
      <c r="D18" s="28" t="s">
        <v>55</v>
      </c>
      <c r="E18" s="29"/>
      <c r="F18" s="30">
        <v>463</v>
      </c>
      <c r="G18" s="31">
        <f t="shared" si="0"/>
        <v>9.26</v>
      </c>
      <c r="H18" s="31">
        <f t="shared" si="1"/>
        <v>472.26</v>
      </c>
      <c r="I18" s="32"/>
      <c r="J18" s="33"/>
      <c r="K18" s="33"/>
      <c r="L18" s="33"/>
      <c r="M18" s="42"/>
    </row>
    <row r="19" ht="15" spans="1:13">
      <c r="A19" s="38" t="s">
        <v>40</v>
      </c>
      <c r="B19" s="39"/>
      <c r="C19" s="40"/>
      <c r="D19" s="40"/>
      <c r="E19" s="39"/>
      <c r="F19" s="33">
        <f>SUM(F7:F18)</f>
        <v>5968</v>
      </c>
      <c r="G19" s="31">
        <f t="shared" si="0"/>
        <v>119.36</v>
      </c>
      <c r="H19" s="31">
        <f t="shared" si="1"/>
        <v>6087.36</v>
      </c>
      <c r="I19" s="41"/>
      <c r="J19" s="41"/>
      <c r="K19" s="41"/>
      <c r="L19" s="41"/>
      <c r="M19" s="42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R30" sqref="R30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56</v>
      </c>
      <c r="D7" s="28" t="s">
        <v>57</v>
      </c>
      <c r="E7" s="29"/>
      <c r="F7" s="30">
        <v>1998</v>
      </c>
      <c r="G7" s="31">
        <f>F7*0.02</f>
        <v>39.96</v>
      </c>
      <c r="H7" s="31">
        <f>SUM(F7:G7)</f>
        <v>2037.96</v>
      </c>
      <c r="I7" s="32">
        <v>46024</v>
      </c>
      <c r="J7" s="33">
        <v>4.4</v>
      </c>
      <c r="K7" s="33">
        <v>4.8</v>
      </c>
      <c r="L7" s="33" t="s">
        <v>119</v>
      </c>
      <c r="M7" s="34"/>
    </row>
    <row r="8" ht="15" spans="1:13">
      <c r="A8" s="35"/>
      <c r="B8" s="36"/>
      <c r="C8" s="28" t="s">
        <v>56</v>
      </c>
      <c r="D8" s="28" t="s">
        <v>57</v>
      </c>
      <c r="E8" s="29"/>
      <c r="F8" s="30">
        <v>1998</v>
      </c>
      <c r="G8" s="31">
        <f t="shared" ref="G8:G17" si="0">F8*0.02</f>
        <v>39.96</v>
      </c>
      <c r="H8" s="31">
        <f t="shared" ref="H8:H17" si="1">SUM(F8:G8)</f>
        <v>2037.96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56</v>
      </c>
      <c r="D9" s="28" t="s">
        <v>59</v>
      </c>
      <c r="E9" s="29"/>
      <c r="F9" s="30">
        <v>2391</v>
      </c>
      <c r="G9" s="31">
        <f t="shared" si="0"/>
        <v>47.82</v>
      </c>
      <c r="H9" s="31">
        <f t="shared" si="1"/>
        <v>2438.82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56</v>
      </c>
      <c r="D10" s="28" t="s">
        <v>59</v>
      </c>
      <c r="E10" s="29"/>
      <c r="F10" s="30">
        <v>2391</v>
      </c>
      <c r="G10" s="31">
        <f t="shared" si="0"/>
        <v>47.82</v>
      </c>
      <c r="H10" s="31">
        <f t="shared" si="1"/>
        <v>2438.82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56</v>
      </c>
      <c r="D11" s="28" t="s">
        <v>60</v>
      </c>
      <c r="E11" s="29"/>
      <c r="F11" s="30">
        <v>2860</v>
      </c>
      <c r="G11" s="31">
        <f t="shared" si="0"/>
        <v>57.2</v>
      </c>
      <c r="H11" s="31">
        <f t="shared" si="1"/>
        <v>2917.2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56</v>
      </c>
      <c r="D12" s="28" t="s">
        <v>60</v>
      </c>
      <c r="E12" s="29"/>
      <c r="F12" s="30">
        <v>2860</v>
      </c>
      <c r="G12" s="31">
        <f t="shared" si="0"/>
        <v>57.2</v>
      </c>
      <c r="H12" s="31">
        <f t="shared" si="1"/>
        <v>2917.2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61</v>
      </c>
      <c r="D13" s="28" t="s">
        <v>62</v>
      </c>
      <c r="E13" s="29"/>
      <c r="F13" s="30">
        <v>623</v>
      </c>
      <c r="G13" s="31">
        <f t="shared" si="0"/>
        <v>12.46</v>
      </c>
      <c r="H13" s="31">
        <f t="shared" si="1"/>
        <v>635.46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61</v>
      </c>
      <c r="D14" s="28" t="s">
        <v>62</v>
      </c>
      <c r="E14" s="29"/>
      <c r="F14" s="30">
        <v>623</v>
      </c>
      <c r="G14" s="31">
        <f t="shared" si="0"/>
        <v>12.46</v>
      </c>
      <c r="H14" s="31">
        <f t="shared" si="1"/>
        <v>635.46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63</v>
      </c>
      <c r="D15" s="28" t="s">
        <v>64</v>
      </c>
      <c r="E15" s="29"/>
      <c r="F15" s="30">
        <v>936</v>
      </c>
      <c r="G15" s="31">
        <f t="shared" si="0"/>
        <v>18.72</v>
      </c>
      <c r="H15" s="31">
        <f t="shared" si="1"/>
        <v>954.72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63</v>
      </c>
      <c r="D16" s="28" t="s">
        <v>64</v>
      </c>
      <c r="E16" s="29"/>
      <c r="F16" s="30">
        <v>936</v>
      </c>
      <c r="G16" s="31">
        <f t="shared" si="0"/>
        <v>18.72</v>
      </c>
      <c r="H16" s="31">
        <f t="shared" si="1"/>
        <v>954.72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65</v>
      </c>
      <c r="D17" s="28" t="s">
        <v>31</v>
      </c>
      <c r="E17" s="29"/>
      <c r="F17" s="30">
        <v>1264</v>
      </c>
      <c r="G17" s="31">
        <f t="shared" si="0"/>
        <v>25.28</v>
      </c>
      <c r="H17" s="31">
        <f t="shared" si="1"/>
        <v>1289.28</v>
      </c>
      <c r="I17" s="32"/>
      <c r="J17" s="33"/>
      <c r="K17" s="33"/>
      <c r="L17" s="33"/>
      <c r="M17" s="37"/>
    </row>
    <row r="18" ht="15" spans="1:13">
      <c r="A18" s="35"/>
      <c r="B18" s="36"/>
      <c r="C18" s="28" t="s">
        <v>65</v>
      </c>
      <c r="D18" s="28" t="s">
        <v>31</v>
      </c>
      <c r="E18" s="29"/>
      <c r="F18" s="30">
        <v>1264</v>
      </c>
      <c r="G18" s="31">
        <f t="shared" ref="G18:G25" si="2">F18*0.02</f>
        <v>25.28</v>
      </c>
      <c r="H18" s="31">
        <f t="shared" ref="H18:H25" si="3">SUM(F18:G18)</f>
        <v>1289.28</v>
      </c>
      <c r="I18" s="32"/>
      <c r="J18" s="33"/>
      <c r="K18" s="33"/>
      <c r="L18" s="33"/>
      <c r="M18" s="37"/>
    </row>
    <row r="19" ht="15" spans="1:13">
      <c r="A19" s="35"/>
      <c r="B19" s="36"/>
      <c r="C19" s="28" t="s">
        <v>65</v>
      </c>
      <c r="D19" s="28" t="s">
        <v>66</v>
      </c>
      <c r="E19" s="29"/>
      <c r="F19" s="30">
        <v>5013</v>
      </c>
      <c r="G19" s="31">
        <f t="shared" si="2"/>
        <v>100.26</v>
      </c>
      <c r="H19" s="31">
        <f t="shared" si="3"/>
        <v>5113.26</v>
      </c>
      <c r="I19" s="32"/>
      <c r="J19" s="33"/>
      <c r="K19" s="33"/>
      <c r="L19" s="33"/>
      <c r="M19" s="37"/>
    </row>
    <row r="20" ht="15" spans="1:13">
      <c r="A20" s="35"/>
      <c r="B20" s="36"/>
      <c r="C20" s="28" t="s">
        <v>65</v>
      </c>
      <c r="D20" s="28" t="s">
        <v>66</v>
      </c>
      <c r="E20" s="29"/>
      <c r="F20" s="30">
        <v>5013</v>
      </c>
      <c r="G20" s="31">
        <f t="shared" si="2"/>
        <v>100.26</v>
      </c>
      <c r="H20" s="31">
        <f t="shared" si="3"/>
        <v>5113.26</v>
      </c>
      <c r="I20" s="32"/>
      <c r="J20" s="33"/>
      <c r="K20" s="33"/>
      <c r="L20" s="33"/>
      <c r="M20" s="37"/>
    </row>
    <row r="21" ht="15" spans="1:13">
      <c r="A21" s="35"/>
      <c r="B21" s="36"/>
      <c r="C21" s="28" t="s">
        <v>67</v>
      </c>
      <c r="D21" s="28" t="s">
        <v>68</v>
      </c>
      <c r="E21" s="29"/>
      <c r="F21" s="30">
        <v>125</v>
      </c>
      <c r="G21" s="31">
        <f t="shared" si="2"/>
        <v>2.5</v>
      </c>
      <c r="H21" s="31">
        <f t="shared" si="3"/>
        <v>127.5</v>
      </c>
      <c r="I21" s="32"/>
      <c r="J21" s="33"/>
      <c r="K21" s="33"/>
      <c r="L21" s="33"/>
      <c r="M21" s="37"/>
    </row>
    <row r="22" ht="15" spans="1:13">
      <c r="A22" s="35"/>
      <c r="B22" s="36"/>
      <c r="C22" s="28" t="s">
        <v>67</v>
      </c>
      <c r="D22" s="28" t="s">
        <v>68</v>
      </c>
      <c r="E22" s="29"/>
      <c r="F22" s="30">
        <v>125</v>
      </c>
      <c r="G22" s="31">
        <f t="shared" si="2"/>
        <v>2.5</v>
      </c>
      <c r="H22" s="31">
        <f t="shared" si="3"/>
        <v>127.5</v>
      </c>
      <c r="I22" s="32"/>
      <c r="J22" s="33"/>
      <c r="K22" s="33"/>
      <c r="L22" s="33"/>
      <c r="M22" s="37"/>
    </row>
    <row r="23" ht="15" spans="1:13">
      <c r="A23" s="35"/>
      <c r="B23" s="36"/>
      <c r="C23" s="28" t="s">
        <v>67</v>
      </c>
      <c r="D23" s="28" t="s">
        <v>69</v>
      </c>
      <c r="E23" s="29"/>
      <c r="F23" s="30">
        <v>265</v>
      </c>
      <c r="G23" s="31">
        <f t="shared" si="2"/>
        <v>5.3</v>
      </c>
      <c r="H23" s="31">
        <f t="shared" si="3"/>
        <v>270.3</v>
      </c>
      <c r="I23" s="32"/>
      <c r="J23" s="33"/>
      <c r="K23" s="33"/>
      <c r="L23" s="33"/>
      <c r="M23" s="42"/>
    </row>
    <row r="24" ht="15" spans="1:13">
      <c r="A24" s="35"/>
      <c r="B24" s="36"/>
      <c r="C24" s="28" t="s">
        <v>67</v>
      </c>
      <c r="D24" s="28" t="s">
        <v>69</v>
      </c>
      <c r="E24" s="29"/>
      <c r="F24" s="30">
        <v>265</v>
      </c>
      <c r="G24" s="31">
        <f t="shared" si="2"/>
        <v>5.3</v>
      </c>
      <c r="H24" s="31">
        <f t="shared" si="3"/>
        <v>270.3</v>
      </c>
      <c r="I24" s="32"/>
      <c r="J24" s="33"/>
      <c r="K24" s="33"/>
      <c r="L24" s="33"/>
      <c r="M24" s="42"/>
    </row>
    <row r="25" ht="15" spans="1:13">
      <c r="A25" s="38" t="s">
        <v>40</v>
      </c>
      <c r="B25" s="39"/>
      <c r="C25" s="40"/>
      <c r="D25" s="40"/>
      <c r="E25" s="39"/>
      <c r="F25" s="33">
        <f>SUM(F7:F24)</f>
        <v>30950</v>
      </c>
      <c r="G25" s="31">
        <f t="shared" si="2"/>
        <v>619</v>
      </c>
      <c r="H25" s="31">
        <f t="shared" si="3"/>
        <v>31569</v>
      </c>
      <c r="I25" s="41"/>
      <c r="J25" s="41"/>
      <c r="K25" s="41"/>
      <c r="L25" s="41"/>
      <c r="M25" s="42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Q27" sqref="Q27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70</v>
      </c>
      <c r="D7" s="28" t="s">
        <v>71</v>
      </c>
      <c r="E7" s="29"/>
      <c r="F7" s="30">
        <v>1528</v>
      </c>
      <c r="G7" s="31">
        <f>F7*0.02</f>
        <v>30.56</v>
      </c>
      <c r="H7" s="31">
        <f>SUM(F7:G7)</f>
        <v>1558.56</v>
      </c>
      <c r="I7" s="32">
        <v>46024</v>
      </c>
      <c r="J7" s="33">
        <v>7.4</v>
      </c>
      <c r="K7" s="33">
        <v>7.8</v>
      </c>
      <c r="L7" s="33" t="s">
        <v>119</v>
      </c>
      <c r="M7" s="34"/>
    </row>
    <row r="8" ht="15" spans="1:13">
      <c r="A8" s="35"/>
      <c r="B8" s="36"/>
      <c r="C8" s="28" t="s">
        <v>70</v>
      </c>
      <c r="D8" s="28" t="s">
        <v>71</v>
      </c>
      <c r="E8" s="29"/>
      <c r="F8" s="30">
        <v>1528</v>
      </c>
      <c r="G8" s="31">
        <f t="shared" ref="G8:G16" si="0">F8*0.02</f>
        <v>30.56</v>
      </c>
      <c r="H8" s="31">
        <f t="shared" ref="H8:H17" si="1">SUM(F8:G8)</f>
        <v>1558.56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70</v>
      </c>
      <c r="D9" s="28" t="s">
        <v>48</v>
      </c>
      <c r="E9" s="29"/>
      <c r="F9" s="30">
        <v>2747</v>
      </c>
      <c r="G9" s="31">
        <f t="shared" si="0"/>
        <v>54.94</v>
      </c>
      <c r="H9" s="31">
        <f t="shared" si="1"/>
        <v>2801.94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70</v>
      </c>
      <c r="D10" s="28" t="s">
        <v>48</v>
      </c>
      <c r="E10" s="29"/>
      <c r="F10" s="30">
        <v>2747</v>
      </c>
      <c r="G10" s="31">
        <f t="shared" si="0"/>
        <v>54.94</v>
      </c>
      <c r="H10" s="31">
        <f t="shared" si="1"/>
        <v>2801.94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70</v>
      </c>
      <c r="D11" s="28" t="s">
        <v>73</v>
      </c>
      <c r="E11" s="29"/>
      <c r="F11" s="30">
        <v>395</v>
      </c>
      <c r="G11" s="31">
        <f t="shared" si="0"/>
        <v>7.9</v>
      </c>
      <c r="H11" s="31">
        <f t="shared" si="1"/>
        <v>402.9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70</v>
      </c>
      <c r="D12" s="28" t="s">
        <v>73</v>
      </c>
      <c r="E12" s="29"/>
      <c r="F12" s="30">
        <v>395</v>
      </c>
      <c r="G12" s="31">
        <f t="shared" si="0"/>
        <v>7.9</v>
      </c>
      <c r="H12" s="31">
        <f t="shared" si="1"/>
        <v>402.9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74</v>
      </c>
      <c r="D13" s="28" t="s">
        <v>59</v>
      </c>
      <c r="E13" s="29"/>
      <c r="F13" s="30">
        <v>2574</v>
      </c>
      <c r="G13" s="31">
        <f t="shared" si="0"/>
        <v>51.48</v>
      </c>
      <c r="H13" s="31">
        <f t="shared" si="1"/>
        <v>2625.48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74</v>
      </c>
      <c r="D14" s="28" t="s">
        <v>59</v>
      </c>
      <c r="E14" s="29"/>
      <c r="F14" s="30">
        <v>2574</v>
      </c>
      <c r="G14" s="31">
        <f t="shared" si="0"/>
        <v>51.48</v>
      </c>
      <c r="H14" s="31">
        <f t="shared" si="1"/>
        <v>2625.48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74</v>
      </c>
      <c r="D15" s="28" t="s">
        <v>60</v>
      </c>
      <c r="E15" s="29"/>
      <c r="F15" s="30">
        <v>3229</v>
      </c>
      <c r="G15" s="31">
        <f t="shared" si="0"/>
        <v>64.58</v>
      </c>
      <c r="H15" s="31">
        <f t="shared" si="1"/>
        <v>3293.58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74</v>
      </c>
      <c r="D16" s="28" t="s">
        <v>60</v>
      </c>
      <c r="E16" s="29"/>
      <c r="F16" s="30">
        <v>3229</v>
      </c>
      <c r="G16" s="31">
        <f t="shared" si="0"/>
        <v>64.58</v>
      </c>
      <c r="H16" s="31">
        <f t="shared" si="1"/>
        <v>3293.58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74</v>
      </c>
      <c r="D17" s="28" t="s">
        <v>75</v>
      </c>
      <c r="E17" s="29"/>
      <c r="F17" s="30">
        <v>749</v>
      </c>
      <c r="G17" s="31">
        <f t="shared" ref="G17:G33" si="2">F17*0.02</f>
        <v>14.98</v>
      </c>
      <c r="H17" s="31">
        <f t="shared" si="1"/>
        <v>763.98</v>
      </c>
      <c r="I17" s="32"/>
      <c r="J17" s="33"/>
      <c r="K17" s="33"/>
      <c r="L17" s="33"/>
      <c r="M17" s="37"/>
    </row>
    <row r="18" ht="15" spans="1:13">
      <c r="A18" s="35"/>
      <c r="B18" s="36"/>
      <c r="C18" s="28" t="s">
        <v>74</v>
      </c>
      <c r="D18" s="28" t="s">
        <v>75</v>
      </c>
      <c r="E18" s="29"/>
      <c r="F18" s="30">
        <v>749</v>
      </c>
      <c r="G18" s="31">
        <f t="shared" si="2"/>
        <v>14.98</v>
      </c>
      <c r="H18" s="31">
        <f t="shared" ref="H17:H33" si="3">SUM(F18:G18)</f>
        <v>763.98</v>
      </c>
      <c r="I18" s="32"/>
      <c r="J18" s="33"/>
      <c r="K18" s="33"/>
      <c r="L18" s="33"/>
      <c r="M18" s="37"/>
    </row>
    <row r="19" ht="15" spans="1:13">
      <c r="A19" s="35"/>
      <c r="B19" s="36"/>
      <c r="C19" s="28" t="s">
        <v>76</v>
      </c>
      <c r="D19" s="28" t="s">
        <v>77</v>
      </c>
      <c r="E19" s="29"/>
      <c r="F19" s="30">
        <v>1388</v>
      </c>
      <c r="G19" s="31">
        <f t="shared" si="2"/>
        <v>27.76</v>
      </c>
      <c r="H19" s="31">
        <f t="shared" si="3"/>
        <v>1415.76</v>
      </c>
      <c r="I19" s="32"/>
      <c r="J19" s="33"/>
      <c r="K19" s="33"/>
      <c r="L19" s="33"/>
      <c r="M19" s="37"/>
    </row>
    <row r="20" ht="15" spans="1:13">
      <c r="A20" s="35"/>
      <c r="B20" s="36"/>
      <c r="C20" s="28" t="s">
        <v>76</v>
      </c>
      <c r="D20" s="28" t="s">
        <v>77</v>
      </c>
      <c r="E20" s="29"/>
      <c r="F20" s="30">
        <v>1388</v>
      </c>
      <c r="G20" s="31">
        <f t="shared" si="2"/>
        <v>27.76</v>
      </c>
      <c r="H20" s="31">
        <f t="shared" si="3"/>
        <v>1415.76</v>
      </c>
      <c r="I20" s="32"/>
      <c r="J20" s="33"/>
      <c r="K20" s="33"/>
      <c r="L20" s="33"/>
      <c r="M20" s="37"/>
    </row>
    <row r="21" ht="15" spans="1:13">
      <c r="A21" s="35"/>
      <c r="B21" s="36"/>
      <c r="C21" s="28" t="s">
        <v>76</v>
      </c>
      <c r="D21" s="28" t="s">
        <v>78</v>
      </c>
      <c r="E21" s="29"/>
      <c r="F21" s="30">
        <v>884</v>
      </c>
      <c r="G21" s="31">
        <f t="shared" si="2"/>
        <v>17.68</v>
      </c>
      <c r="H21" s="31">
        <f t="shared" si="3"/>
        <v>901.68</v>
      </c>
      <c r="I21" s="32"/>
      <c r="J21" s="33"/>
      <c r="K21" s="33"/>
      <c r="L21" s="33"/>
      <c r="M21" s="37"/>
    </row>
    <row r="22" ht="15" spans="1:13">
      <c r="A22" s="35"/>
      <c r="B22" s="36"/>
      <c r="C22" s="28" t="s">
        <v>76</v>
      </c>
      <c r="D22" s="28" t="s">
        <v>78</v>
      </c>
      <c r="E22" s="29"/>
      <c r="F22" s="30">
        <v>884</v>
      </c>
      <c r="G22" s="31">
        <f t="shared" si="2"/>
        <v>17.68</v>
      </c>
      <c r="H22" s="31">
        <f t="shared" si="3"/>
        <v>901.68</v>
      </c>
      <c r="I22" s="32"/>
      <c r="J22" s="33"/>
      <c r="K22" s="33"/>
      <c r="L22" s="33"/>
      <c r="M22" s="37"/>
    </row>
    <row r="23" ht="15" spans="1:13">
      <c r="A23" s="35"/>
      <c r="B23" s="36"/>
      <c r="C23" s="28" t="s">
        <v>79</v>
      </c>
      <c r="D23" s="28" t="s">
        <v>80</v>
      </c>
      <c r="E23" s="29"/>
      <c r="F23" s="30">
        <v>2563</v>
      </c>
      <c r="G23" s="31">
        <f t="shared" si="2"/>
        <v>51.26</v>
      </c>
      <c r="H23" s="31">
        <f t="shared" si="3"/>
        <v>2614.26</v>
      </c>
      <c r="I23" s="32"/>
      <c r="J23" s="33"/>
      <c r="K23" s="33"/>
      <c r="L23" s="33"/>
      <c r="M23" s="37"/>
    </row>
    <row r="24" ht="15" spans="1:13">
      <c r="A24" s="35"/>
      <c r="B24" s="36"/>
      <c r="C24" s="28" t="s">
        <v>79</v>
      </c>
      <c r="D24" s="28" t="s">
        <v>80</v>
      </c>
      <c r="E24" s="29"/>
      <c r="F24" s="30">
        <v>2563</v>
      </c>
      <c r="G24" s="31">
        <f t="shared" si="2"/>
        <v>51.26</v>
      </c>
      <c r="H24" s="31">
        <f t="shared" si="3"/>
        <v>2614.26</v>
      </c>
      <c r="I24" s="32"/>
      <c r="J24" s="33"/>
      <c r="K24" s="33"/>
      <c r="L24" s="33"/>
      <c r="M24" s="37"/>
    </row>
    <row r="25" ht="15" spans="1:13">
      <c r="A25" s="35"/>
      <c r="B25" s="36"/>
      <c r="C25" s="28" t="s">
        <v>79</v>
      </c>
      <c r="D25" s="28" t="s">
        <v>81</v>
      </c>
      <c r="E25" s="29"/>
      <c r="F25" s="30">
        <v>1883</v>
      </c>
      <c r="G25" s="31">
        <f t="shared" si="2"/>
        <v>37.66</v>
      </c>
      <c r="H25" s="31">
        <f t="shared" si="3"/>
        <v>1920.66</v>
      </c>
      <c r="I25" s="32"/>
      <c r="J25" s="33"/>
      <c r="K25" s="33"/>
      <c r="L25" s="33"/>
      <c r="M25" s="37"/>
    </row>
    <row r="26" ht="15" spans="1:13">
      <c r="A26" s="35"/>
      <c r="B26" s="36"/>
      <c r="C26" s="28" t="s">
        <v>79</v>
      </c>
      <c r="D26" s="28" t="s">
        <v>81</v>
      </c>
      <c r="E26" s="29"/>
      <c r="F26" s="30">
        <v>1883</v>
      </c>
      <c r="G26" s="31">
        <f t="shared" si="2"/>
        <v>37.66</v>
      </c>
      <c r="H26" s="31">
        <f t="shared" si="3"/>
        <v>1920.66</v>
      </c>
      <c r="I26" s="32"/>
      <c r="J26" s="33"/>
      <c r="K26" s="33"/>
      <c r="L26" s="33"/>
      <c r="M26" s="37"/>
    </row>
    <row r="27" ht="15" spans="1:13">
      <c r="A27" s="35"/>
      <c r="B27" s="36"/>
      <c r="C27" s="28" t="s">
        <v>79</v>
      </c>
      <c r="D27" s="28" t="s">
        <v>82</v>
      </c>
      <c r="E27" s="29"/>
      <c r="F27" s="30">
        <v>1363</v>
      </c>
      <c r="G27" s="31">
        <f t="shared" si="2"/>
        <v>27.26</v>
      </c>
      <c r="H27" s="31">
        <f t="shared" si="3"/>
        <v>1390.26</v>
      </c>
      <c r="I27" s="32"/>
      <c r="J27" s="33"/>
      <c r="K27" s="33"/>
      <c r="L27" s="33"/>
      <c r="M27" s="37"/>
    </row>
    <row r="28" ht="15" spans="1:13">
      <c r="A28" s="35"/>
      <c r="B28" s="36"/>
      <c r="C28" s="28" t="s">
        <v>79</v>
      </c>
      <c r="D28" s="28" t="s">
        <v>82</v>
      </c>
      <c r="E28" s="29"/>
      <c r="F28" s="30">
        <v>1363</v>
      </c>
      <c r="G28" s="31">
        <f t="shared" si="2"/>
        <v>27.26</v>
      </c>
      <c r="H28" s="31">
        <f t="shared" si="3"/>
        <v>1390.26</v>
      </c>
      <c r="I28" s="32"/>
      <c r="J28" s="33"/>
      <c r="K28" s="33"/>
      <c r="L28" s="33"/>
      <c r="M28" s="37"/>
    </row>
    <row r="29" ht="15" spans="1:13">
      <c r="A29" s="35"/>
      <c r="B29" s="36"/>
      <c r="C29" s="28" t="s">
        <v>83</v>
      </c>
      <c r="D29" s="28" t="s">
        <v>33</v>
      </c>
      <c r="E29" s="29"/>
      <c r="F29" s="30">
        <v>5283</v>
      </c>
      <c r="G29" s="31">
        <f t="shared" si="2"/>
        <v>105.66</v>
      </c>
      <c r="H29" s="31">
        <f t="shared" si="3"/>
        <v>5388.66</v>
      </c>
      <c r="I29" s="32"/>
      <c r="J29" s="33"/>
      <c r="K29" s="33"/>
      <c r="L29" s="33"/>
      <c r="M29" s="37"/>
    </row>
    <row r="30" ht="15" spans="1:13">
      <c r="A30" s="35"/>
      <c r="B30" s="36"/>
      <c r="C30" s="28" t="s">
        <v>83</v>
      </c>
      <c r="D30" s="28" t="s">
        <v>33</v>
      </c>
      <c r="E30" s="29"/>
      <c r="F30" s="30">
        <v>5283</v>
      </c>
      <c r="G30" s="31">
        <f t="shared" si="2"/>
        <v>105.66</v>
      </c>
      <c r="H30" s="31">
        <f t="shared" si="3"/>
        <v>5388.66</v>
      </c>
      <c r="I30" s="32"/>
      <c r="J30" s="33"/>
      <c r="K30" s="33"/>
      <c r="L30" s="33"/>
      <c r="M30" s="37"/>
    </row>
    <row r="31" ht="15" spans="1:13">
      <c r="A31" s="35"/>
      <c r="B31" s="36"/>
      <c r="C31" s="28" t="s">
        <v>83</v>
      </c>
      <c r="D31" s="28" t="s">
        <v>84</v>
      </c>
      <c r="E31" s="29"/>
      <c r="F31" s="30">
        <v>1134</v>
      </c>
      <c r="G31" s="31">
        <f t="shared" si="2"/>
        <v>22.68</v>
      </c>
      <c r="H31" s="31">
        <f t="shared" si="3"/>
        <v>1156.68</v>
      </c>
      <c r="I31" s="32"/>
      <c r="J31" s="33"/>
      <c r="K31" s="33"/>
      <c r="L31" s="33"/>
      <c r="M31" s="42"/>
    </row>
    <row r="32" ht="15" spans="1:13">
      <c r="A32" s="35"/>
      <c r="B32" s="36"/>
      <c r="C32" s="28" t="s">
        <v>83</v>
      </c>
      <c r="D32" s="28" t="s">
        <v>84</v>
      </c>
      <c r="E32" s="29"/>
      <c r="F32" s="30">
        <v>1134</v>
      </c>
      <c r="G32" s="31">
        <f t="shared" si="2"/>
        <v>22.68</v>
      </c>
      <c r="H32" s="31">
        <f t="shared" si="3"/>
        <v>1156.68</v>
      </c>
      <c r="I32" s="32"/>
      <c r="J32" s="33"/>
      <c r="K32" s="33"/>
      <c r="L32" s="33"/>
      <c r="M32" s="42"/>
    </row>
    <row r="33" ht="15" spans="1:13">
      <c r="A33" s="38" t="s">
        <v>40</v>
      </c>
      <c r="B33" s="39"/>
      <c r="C33" s="40"/>
      <c r="D33" s="40"/>
      <c r="E33" s="39"/>
      <c r="F33" s="33">
        <f>SUM(F7:F32)</f>
        <v>51440</v>
      </c>
      <c r="G33" s="31">
        <f t="shared" si="2"/>
        <v>1028.8</v>
      </c>
      <c r="H33" s="31">
        <f t="shared" si="3"/>
        <v>52468.8</v>
      </c>
      <c r="I33" s="41"/>
      <c r="J33" s="41"/>
      <c r="K33" s="41"/>
      <c r="L33" s="41"/>
      <c r="M33" s="42"/>
    </row>
  </sheetData>
  <mergeCells count="12">
    <mergeCell ref="A1:M1"/>
    <mergeCell ref="A2:M2"/>
    <mergeCell ref="F3:G3"/>
    <mergeCell ref="F4:G4"/>
    <mergeCell ref="H4:J4"/>
    <mergeCell ref="A5:A6"/>
    <mergeCell ref="A7:A32"/>
    <mergeCell ref="B7:B32"/>
    <mergeCell ref="I7:I32"/>
    <mergeCell ref="J7:J32"/>
    <mergeCell ref="K7:K32"/>
    <mergeCell ref="L7:L32"/>
  </mergeCells>
  <pageMargins left="0.75" right="0.75" top="1" bottom="1" header="0.5" footer="0.5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S13" sqref="S13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85</v>
      </c>
      <c r="D7" s="28" t="s">
        <v>86</v>
      </c>
      <c r="E7" s="29"/>
      <c r="F7" s="30">
        <v>249</v>
      </c>
      <c r="G7" s="31">
        <f>F7*0.02</f>
        <v>4.98</v>
      </c>
      <c r="H7" s="31">
        <f>SUM(F7:G7)</f>
        <v>253.98</v>
      </c>
      <c r="I7" s="32">
        <v>46024</v>
      </c>
      <c r="J7" s="33">
        <v>4.1</v>
      </c>
      <c r="K7" s="33">
        <v>4.5</v>
      </c>
      <c r="L7" s="33" t="s">
        <v>119</v>
      </c>
      <c r="M7" s="34"/>
    </row>
    <row r="8" ht="15" spans="1:13">
      <c r="A8" s="35"/>
      <c r="B8" s="36"/>
      <c r="C8" s="28" t="s">
        <v>85</v>
      </c>
      <c r="D8" s="28" t="s">
        <v>86</v>
      </c>
      <c r="E8" s="29"/>
      <c r="F8" s="30">
        <v>249</v>
      </c>
      <c r="G8" s="31">
        <f t="shared" ref="G8:G19" si="0">F8*0.02</f>
        <v>4.98</v>
      </c>
      <c r="H8" s="31">
        <f t="shared" ref="H8:H19" si="1">SUM(F8:G8)</f>
        <v>253.98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85</v>
      </c>
      <c r="D9" s="28" t="s">
        <v>77</v>
      </c>
      <c r="E9" s="29"/>
      <c r="F9" s="30">
        <v>1793</v>
      </c>
      <c r="G9" s="31">
        <f t="shared" si="0"/>
        <v>35.86</v>
      </c>
      <c r="H9" s="31">
        <f t="shared" si="1"/>
        <v>1828.86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85</v>
      </c>
      <c r="D10" s="28" t="s">
        <v>77</v>
      </c>
      <c r="E10" s="29"/>
      <c r="F10" s="30">
        <v>1793</v>
      </c>
      <c r="G10" s="31">
        <f t="shared" si="0"/>
        <v>35.86</v>
      </c>
      <c r="H10" s="31">
        <f t="shared" si="1"/>
        <v>1828.86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85</v>
      </c>
      <c r="D11" s="28" t="s">
        <v>78</v>
      </c>
      <c r="E11" s="29"/>
      <c r="F11" s="30">
        <v>1169</v>
      </c>
      <c r="G11" s="31">
        <f t="shared" si="0"/>
        <v>23.38</v>
      </c>
      <c r="H11" s="31">
        <f t="shared" si="1"/>
        <v>1192.38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85</v>
      </c>
      <c r="D12" s="28" t="s">
        <v>78</v>
      </c>
      <c r="E12" s="29"/>
      <c r="F12" s="30">
        <v>1169</v>
      </c>
      <c r="G12" s="31">
        <f t="shared" si="0"/>
        <v>23.38</v>
      </c>
      <c r="H12" s="31">
        <f t="shared" si="1"/>
        <v>1192.38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85</v>
      </c>
      <c r="D13" s="28" t="s">
        <v>88</v>
      </c>
      <c r="E13" s="29"/>
      <c r="F13" s="30">
        <v>646</v>
      </c>
      <c r="G13" s="31">
        <f t="shared" si="0"/>
        <v>12.92</v>
      </c>
      <c r="H13" s="31">
        <f t="shared" si="1"/>
        <v>658.92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85</v>
      </c>
      <c r="D14" s="28" t="s">
        <v>88</v>
      </c>
      <c r="E14" s="29"/>
      <c r="F14" s="30">
        <v>646</v>
      </c>
      <c r="G14" s="31">
        <f t="shared" si="0"/>
        <v>12.92</v>
      </c>
      <c r="H14" s="31">
        <f t="shared" si="1"/>
        <v>658.92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89</v>
      </c>
      <c r="D15" s="28" t="s">
        <v>90</v>
      </c>
      <c r="E15" s="29"/>
      <c r="F15" s="30">
        <v>722</v>
      </c>
      <c r="G15" s="31">
        <f t="shared" si="0"/>
        <v>14.44</v>
      </c>
      <c r="H15" s="31">
        <f t="shared" si="1"/>
        <v>736.44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89</v>
      </c>
      <c r="D16" s="28" t="s">
        <v>90</v>
      </c>
      <c r="E16" s="29"/>
      <c r="F16" s="30">
        <v>722</v>
      </c>
      <c r="G16" s="31">
        <f t="shared" si="0"/>
        <v>14.44</v>
      </c>
      <c r="H16" s="31">
        <f t="shared" si="1"/>
        <v>736.44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89</v>
      </c>
      <c r="D17" s="28" t="s">
        <v>91</v>
      </c>
      <c r="E17" s="29"/>
      <c r="F17" s="30">
        <v>775</v>
      </c>
      <c r="G17" s="31">
        <f t="shared" si="0"/>
        <v>15.5</v>
      </c>
      <c r="H17" s="31">
        <f t="shared" si="1"/>
        <v>790.5</v>
      </c>
      <c r="I17" s="32"/>
      <c r="J17" s="33"/>
      <c r="K17" s="33"/>
      <c r="L17" s="33"/>
      <c r="M17" s="37"/>
    </row>
    <row r="18" ht="15" spans="1:13">
      <c r="A18" s="35"/>
      <c r="B18" s="36"/>
      <c r="C18" s="28" t="s">
        <v>89</v>
      </c>
      <c r="D18" s="28" t="s">
        <v>91</v>
      </c>
      <c r="E18" s="29"/>
      <c r="F18" s="30">
        <v>775</v>
      </c>
      <c r="G18" s="31">
        <f t="shared" si="0"/>
        <v>15.5</v>
      </c>
      <c r="H18" s="31">
        <f t="shared" si="1"/>
        <v>790.5</v>
      </c>
      <c r="I18" s="32"/>
      <c r="J18" s="33"/>
      <c r="K18" s="33"/>
      <c r="L18" s="33"/>
      <c r="M18" s="37"/>
    </row>
    <row r="19" ht="15" spans="1:13">
      <c r="A19" s="35"/>
      <c r="B19" s="36"/>
      <c r="C19" s="28" t="s">
        <v>89</v>
      </c>
      <c r="D19" s="28" t="s">
        <v>92</v>
      </c>
      <c r="E19" s="29"/>
      <c r="F19" s="30">
        <v>208</v>
      </c>
      <c r="G19" s="31">
        <f t="shared" si="0"/>
        <v>4.16</v>
      </c>
      <c r="H19" s="31">
        <f t="shared" si="1"/>
        <v>212.16</v>
      </c>
      <c r="I19" s="32"/>
      <c r="J19" s="33"/>
      <c r="K19" s="33"/>
      <c r="L19" s="33"/>
      <c r="M19" s="37"/>
    </row>
    <row r="20" ht="15" spans="1:13">
      <c r="A20" s="35"/>
      <c r="B20" s="36"/>
      <c r="C20" s="28" t="s">
        <v>89</v>
      </c>
      <c r="D20" s="28" t="s">
        <v>92</v>
      </c>
      <c r="E20" s="29"/>
      <c r="F20" s="30">
        <v>208</v>
      </c>
      <c r="G20" s="31">
        <f t="shared" ref="G20:G44" si="2">F20*0.02</f>
        <v>4.16</v>
      </c>
      <c r="H20" s="31">
        <f t="shared" ref="H20:H44" si="3">SUM(F20:G20)</f>
        <v>212.16</v>
      </c>
      <c r="I20" s="32"/>
      <c r="J20" s="33"/>
      <c r="K20" s="33"/>
      <c r="L20" s="33"/>
      <c r="M20" s="37"/>
    </row>
    <row r="21" ht="15" spans="1:13">
      <c r="A21" s="35"/>
      <c r="B21" s="36"/>
      <c r="C21" s="28" t="s">
        <v>93</v>
      </c>
      <c r="D21" s="28" t="s">
        <v>94</v>
      </c>
      <c r="E21" s="29"/>
      <c r="F21" s="30">
        <v>510</v>
      </c>
      <c r="G21" s="31">
        <f t="shared" si="2"/>
        <v>10.2</v>
      </c>
      <c r="H21" s="31">
        <f t="shared" si="3"/>
        <v>520.2</v>
      </c>
      <c r="I21" s="32"/>
      <c r="J21" s="33"/>
      <c r="K21" s="33"/>
      <c r="L21" s="33"/>
      <c r="M21" s="37"/>
    </row>
    <row r="22" ht="15" spans="1:13">
      <c r="A22" s="35"/>
      <c r="B22" s="36"/>
      <c r="C22" s="28" t="s">
        <v>93</v>
      </c>
      <c r="D22" s="28" t="s">
        <v>94</v>
      </c>
      <c r="E22" s="29"/>
      <c r="F22" s="30">
        <v>510</v>
      </c>
      <c r="G22" s="31">
        <f t="shared" si="2"/>
        <v>10.2</v>
      </c>
      <c r="H22" s="31">
        <f t="shared" si="3"/>
        <v>520.2</v>
      </c>
      <c r="I22" s="32"/>
      <c r="J22" s="33"/>
      <c r="K22" s="33"/>
      <c r="L22" s="33"/>
      <c r="M22" s="37"/>
    </row>
    <row r="23" ht="15" spans="1:13">
      <c r="A23" s="35"/>
      <c r="B23" s="36"/>
      <c r="C23" s="28" t="s">
        <v>93</v>
      </c>
      <c r="D23" s="28" t="s">
        <v>95</v>
      </c>
      <c r="E23" s="29"/>
      <c r="F23" s="30">
        <v>161</v>
      </c>
      <c r="G23" s="31">
        <f t="shared" si="2"/>
        <v>3.22</v>
      </c>
      <c r="H23" s="31">
        <f t="shared" si="3"/>
        <v>164.22</v>
      </c>
      <c r="I23" s="32"/>
      <c r="J23" s="33"/>
      <c r="K23" s="33"/>
      <c r="L23" s="33"/>
      <c r="M23" s="37"/>
    </row>
    <row r="24" ht="15" spans="1:13">
      <c r="A24" s="35"/>
      <c r="B24" s="36"/>
      <c r="C24" s="28" t="s">
        <v>93</v>
      </c>
      <c r="D24" s="28" t="s">
        <v>95</v>
      </c>
      <c r="E24" s="29"/>
      <c r="F24" s="30">
        <v>161</v>
      </c>
      <c r="G24" s="31">
        <f t="shared" si="2"/>
        <v>3.22</v>
      </c>
      <c r="H24" s="31">
        <f t="shared" si="3"/>
        <v>164.22</v>
      </c>
      <c r="I24" s="32"/>
      <c r="J24" s="33"/>
      <c r="K24" s="33"/>
      <c r="L24" s="33"/>
      <c r="M24" s="37"/>
    </row>
    <row r="25" ht="15" spans="1:13">
      <c r="A25" s="35"/>
      <c r="B25" s="36"/>
      <c r="C25" s="28" t="s">
        <v>96</v>
      </c>
      <c r="D25" s="28" t="s">
        <v>60</v>
      </c>
      <c r="E25" s="29"/>
      <c r="F25" s="30">
        <v>1845</v>
      </c>
      <c r="G25" s="31">
        <f t="shared" si="2"/>
        <v>36.9</v>
      </c>
      <c r="H25" s="31">
        <f t="shared" si="3"/>
        <v>1881.9</v>
      </c>
      <c r="I25" s="32"/>
      <c r="J25" s="33"/>
      <c r="K25" s="33"/>
      <c r="L25" s="33"/>
      <c r="M25" s="37"/>
    </row>
    <row r="26" ht="15" spans="1:13">
      <c r="A26" s="35"/>
      <c r="B26" s="36"/>
      <c r="C26" s="28" t="s">
        <v>96</v>
      </c>
      <c r="D26" s="28" t="s">
        <v>60</v>
      </c>
      <c r="E26" s="29"/>
      <c r="F26" s="30">
        <v>1845</v>
      </c>
      <c r="G26" s="31">
        <f t="shared" si="2"/>
        <v>36.9</v>
      </c>
      <c r="H26" s="31">
        <f t="shared" si="3"/>
        <v>1881.9</v>
      </c>
      <c r="I26" s="32"/>
      <c r="J26" s="33"/>
      <c r="K26" s="33"/>
      <c r="L26" s="33"/>
      <c r="M26" s="37"/>
    </row>
    <row r="27" ht="15" spans="1:13">
      <c r="A27" s="35"/>
      <c r="B27" s="36"/>
      <c r="C27" s="28" t="s">
        <v>96</v>
      </c>
      <c r="D27" s="28" t="s">
        <v>97</v>
      </c>
      <c r="E27" s="29"/>
      <c r="F27" s="30">
        <v>530</v>
      </c>
      <c r="G27" s="31">
        <f t="shared" si="2"/>
        <v>10.6</v>
      </c>
      <c r="H27" s="31">
        <f t="shared" si="3"/>
        <v>540.6</v>
      </c>
      <c r="I27" s="32"/>
      <c r="J27" s="33"/>
      <c r="K27" s="33"/>
      <c r="L27" s="33"/>
      <c r="M27" s="37"/>
    </row>
    <row r="28" ht="15" spans="1:13">
      <c r="A28" s="35"/>
      <c r="B28" s="36"/>
      <c r="C28" s="28" t="s">
        <v>96</v>
      </c>
      <c r="D28" s="28" t="s">
        <v>97</v>
      </c>
      <c r="E28" s="29"/>
      <c r="F28" s="30">
        <v>530</v>
      </c>
      <c r="G28" s="31">
        <f t="shared" si="2"/>
        <v>10.6</v>
      </c>
      <c r="H28" s="31">
        <f t="shared" si="3"/>
        <v>540.6</v>
      </c>
      <c r="I28" s="32"/>
      <c r="J28" s="33"/>
      <c r="K28" s="33"/>
      <c r="L28" s="33"/>
      <c r="M28" s="37"/>
    </row>
    <row r="29" ht="15" spans="1:13">
      <c r="A29" s="35"/>
      <c r="B29" s="36"/>
      <c r="C29" s="28" t="s">
        <v>98</v>
      </c>
      <c r="D29" s="28" t="s">
        <v>31</v>
      </c>
      <c r="E29" s="29"/>
      <c r="F29" s="30">
        <v>219</v>
      </c>
      <c r="G29" s="31">
        <f t="shared" si="2"/>
        <v>4.38</v>
      </c>
      <c r="H29" s="31">
        <f t="shared" si="3"/>
        <v>223.38</v>
      </c>
      <c r="I29" s="32"/>
      <c r="J29" s="33"/>
      <c r="K29" s="33"/>
      <c r="L29" s="33"/>
      <c r="M29" s="37"/>
    </row>
    <row r="30" ht="15" spans="1:13">
      <c r="A30" s="35"/>
      <c r="B30" s="36"/>
      <c r="C30" s="28" t="s">
        <v>98</v>
      </c>
      <c r="D30" s="28" t="s">
        <v>31</v>
      </c>
      <c r="E30" s="29"/>
      <c r="F30" s="30">
        <v>219</v>
      </c>
      <c r="G30" s="31">
        <f t="shared" si="2"/>
        <v>4.38</v>
      </c>
      <c r="H30" s="31">
        <f t="shared" si="3"/>
        <v>223.38</v>
      </c>
      <c r="I30" s="32"/>
      <c r="J30" s="33"/>
      <c r="K30" s="33"/>
      <c r="L30" s="33"/>
      <c r="M30" s="37"/>
    </row>
    <row r="31" ht="15" spans="1:13">
      <c r="A31" s="35"/>
      <c r="B31" s="36"/>
      <c r="C31" s="28" t="s">
        <v>98</v>
      </c>
      <c r="D31" s="28" t="s">
        <v>66</v>
      </c>
      <c r="E31" s="29"/>
      <c r="F31" s="30">
        <v>124</v>
      </c>
      <c r="G31" s="31">
        <f t="shared" si="2"/>
        <v>2.48</v>
      </c>
      <c r="H31" s="31">
        <f t="shared" si="3"/>
        <v>126.48</v>
      </c>
      <c r="I31" s="32"/>
      <c r="J31" s="33"/>
      <c r="K31" s="33"/>
      <c r="L31" s="33"/>
      <c r="M31" s="37"/>
    </row>
    <row r="32" ht="15" spans="1:13">
      <c r="A32" s="35"/>
      <c r="B32" s="36"/>
      <c r="C32" s="28" t="s">
        <v>98</v>
      </c>
      <c r="D32" s="28" t="s">
        <v>66</v>
      </c>
      <c r="E32" s="29"/>
      <c r="F32" s="30">
        <v>124</v>
      </c>
      <c r="G32" s="31">
        <f t="shared" si="2"/>
        <v>2.48</v>
      </c>
      <c r="H32" s="31">
        <f t="shared" si="3"/>
        <v>126.48</v>
      </c>
      <c r="I32" s="32"/>
      <c r="J32" s="33"/>
      <c r="K32" s="33"/>
      <c r="L32" s="33"/>
      <c r="M32" s="37"/>
    </row>
    <row r="33" ht="15" spans="1:13">
      <c r="A33" s="35"/>
      <c r="B33" s="36"/>
      <c r="C33" s="28" t="s">
        <v>99</v>
      </c>
      <c r="D33" s="28" t="s">
        <v>31</v>
      </c>
      <c r="E33" s="29"/>
      <c r="F33" s="30">
        <v>4915</v>
      </c>
      <c r="G33" s="31">
        <f t="shared" si="2"/>
        <v>98.3</v>
      </c>
      <c r="H33" s="31">
        <f t="shared" si="3"/>
        <v>5013.3</v>
      </c>
      <c r="I33" s="32"/>
      <c r="J33" s="33"/>
      <c r="K33" s="33"/>
      <c r="L33" s="33"/>
      <c r="M33" s="37"/>
    </row>
    <row r="34" ht="15" spans="1:13">
      <c r="A34" s="35"/>
      <c r="B34" s="36"/>
      <c r="C34" s="28" t="s">
        <v>99</v>
      </c>
      <c r="D34" s="28" t="s">
        <v>31</v>
      </c>
      <c r="E34" s="29"/>
      <c r="F34" s="30">
        <v>4915</v>
      </c>
      <c r="G34" s="31">
        <f t="shared" si="2"/>
        <v>98.3</v>
      </c>
      <c r="H34" s="31">
        <f t="shared" si="3"/>
        <v>5013.3</v>
      </c>
      <c r="I34" s="32"/>
      <c r="J34" s="33"/>
      <c r="K34" s="33"/>
      <c r="L34" s="33"/>
      <c r="M34" s="37"/>
    </row>
    <row r="35" ht="15" spans="1:13">
      <c r="A35" s="35"/>
      <c r="B35" s="36"/>
      <c r="C35" s="28" t="s">
        <v>99</v>
      </c>
      <c r="D35" s="28" t="s">
        <v>66</v>
      </c>
      <c r="E35" s="29"/>
      <c r="F35" s="30">
        <v>1061</v>
      </c>
      <c r="G35" s="31">
        <f t="shared" si="2"/>
        <v>21.22</v>
      </c>
      <c r="H35" s="31">
        <f t="shared" si="3"/>
        <v>1082.22</v>
      </c>
      <c r="I35" s="32"/>
      <c r="J35" s="33"/>
      <c r="K35" s="33"/>
      <c r="L35" s="33"/>
      <c r="M35" s="37"/>
    </row>
    <row r="36" ht="15" spans="1:13">
      <c r="A36" s="35"/>
      <c r="B36" s="36"/>
      <c r="C36" s="28" t="s">
        <v>99</v>
      </c>
      <c r="D36" s="28" t="s">
        <v>66</v>
      </c>
      <c r="E36" s="29"/>
      <c r="F36" s="30">
        <v>1061</v>
      </c>
      <c r="G36" s="31">
        <f t="shared" si="2"/>
        <v>21.22</v>
      </c>
      <c r="H36" s="31">
        <f t="shared" si="3"/>
        <v>1082.22</v>
      </c>
      <c r="I36" s="32"/>
      <c r="J36" s="33"/>
      <c r="K36" s="33"/>
      <c r="L36" s="33"/>
      <c r="M36" s="37"/>
    </row>
    <row r="37" ht="15" spans="1:13">
      <c r="A37" s="38" t="s">
        <v>40</v>
      </c>
      <c r="B37" s="39"/>
      <c r="C37" s="40"/>
      <c r="D37" s="40"/>
      <c r="E37" s="39"/>
      <c r="F37" s="33">
        <f>SUM(F7:F36)</f>
        <v>29854</v>
      </c>
      <c r="G37" s="31">
        <f t="shared" si="2"/>
        <v>597.08</v>
      </c>
      <c r="H37" s="31">
        <f t="shared" si="3"/>
        <v>30451.08</v>
      </c>
      <c r="I37" s="41"/>
      <c r="J37" s="41"/>
      <c r="K37" s="41"/>
      <c r="L37" s="41"/>
      <c r="M37" s="42"/>
    </row>
  </sheetData>
  <mergeCells count="12">
    <mergeCell ref="A1:M1"/>
    <mergeCell ref="A2:M2"/>
    <mergeCell ref="F3:G3"/>
    <mergeCell ref="F4:G4"/>
    <mergeCell ref="H4:J4"/>
    <mergeCell ref="A5:A6"/>
    <mergeCell ref="A7:A36"/>
    <mergeCell ref="B7:B36"/>
    <mergeCell ref="I7:I36"/>
    <mergeCell ref="J7:J36"/>
    <mergeCell ref="K7:K36"/>
    <mergeCell ref="L7:L36"/>
  </mergeCells>
  <pageMargins left="0.75" right="0.75" top="1" bottom="1" header="0.5" footer="0.5"/>
  <pageSetup paperSize="9" scale="75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U6" sqref="U6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100</v>
      </c>
      <c r="D7" s="28" t="s">
        <v>101</v>
      </c>
      <c r="E7" s="29"/>
      <c r="F7" s="30">
        <v>707</v>
      </c>
      <c r="G7" s="31">
        <f t="shared" ref="G7:G37" si="0">F7*0.02</f>
        <v>14.14</v>
      </c>
      <c r="H7" s="31">
        <f t="shared" ref="H7:H37" si="1">SUM(F7:G7)</f>
        <v>721.14</v>
      </c>
      <c r="I7" s="32">
        <v>46024</v>
      </c>
      <c r="J7" s="33">
        <v>3.5</v>
      </c>
      <c r="K7" s="33">
        <v>3.9</v>
      </c>
      <c r="L7" s="33" t="s">
        <v>119</v>
      </c>
      <c r="M7" s="34"/>
    </row>
    <row r="8" ht="15" spans="1:13">
      <c r="A8" s="35"/>
      <c r="B8" s="36"/>
      <c r="C8" s="28" t="s">
        <v>100</v>
      </c>
      <c r="D8" s="28" t="s">
        <v>101</v>
      </c>
      <c r="E8" s="29"/>
      <c r="F8" s="30">
        <v>707</v>
      </c>
      <c r="G8" s="31">
        <f t="shared" si="0"/>
        <v>14.14</v>
      </c>
      <c r="H8" s="31">
        <f t="shared" si="1"/>
        <v>721.14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100</v>
      </c>
      <c r="D9" s="28" t="s">
        <v>64</v>
      </c>
      <c r="E9" s="29"/>
      <c r="F9" s="30">
        <v>1685</v>
      </c>
      <c r="G9" s="31">
        <f t="shared" si="0"/>
        <v>33.7</v>
      </c>
      <c r="H9" s="31">
        <f t="shared" si="1"/>
        <v>1718.7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100</v>
      </c>
      <c r="D10" s="28" t="s">
        <v>64</v>
      </c>
      <c r="E10" s="29"/>
      <c r="F10" s="30">
        <v>1685</v>
      </c>
      <c r="G10" s="31">
        <f t="shared" si="0"/>
        <v>33.7</v>
      </c>
      <c r="H10" s="31">
        <f t="shared" si="1"/>
        <v>1718.7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100</v>
      </c>
      <c r="D11" s="28" t="s">
        <v>103</v>
      </c>
      <c r="E11" s="29"/>
      <c r="F11" s="30">
        <v>568</v>
      </c>
      <c r="G11" s="31">
        <f t="shared" si="0"/>
        <v>11.36</v>
      </c>
      <c r="H11" s="31">
        <f t="shared" si="1"/>
        <v>579.36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100</v>
      </c>
      <c r="D12" s="28" t="s">
        <v>103</v>
      </c>
      <c r="E12" s="29"/>
      <c r="F12" s="30">
        <v>568</v>
      </c>
      <c r="G12" s="31">
        <f t="shared" si="0"/>
        <v>11.36</v>
      </c>
      <c r="H12" s="31">
        <f t="shared" si="1"/>
        <v>579.36</v>
      </c>
      <c r="I12" s="32"/>
      <c r="J12" s="33"/>
      <c r="K12" s="33"/>
      <c r="L12" s="33"/>
      <c r="M12" s="37"/>
    </row>
    <row r="13" ht="15" spans="1:13">
      <c r="A13" s="35"/>
      <c r="B13" s="36"/>
      <c r="C13" s="28" t="s">
        <v>100</v>
      </c>
      <c r="D13" s="28" t="s">
        <v>104</v>
      </c>
      <c r="E13" s="29"/>
      <c r="F13" s="30">
        <v>770</v>
      </c>
      <c r="G13" s="31">
        <f t="shared" si="0"/>
        <v>15.4</v>
      </c>
      <c r="H13" s="31">
        <f t="shared" si="1"/>
        <v>785.4</v>
      </c>
      <c r="I13" s="32"/>
      <c r="J13" s="33"/>
      <c r="K13" s="33"/>
      <c r="L13" s="33"/>
      <c r="M13" s="37"/>
    </row>
    <row r="14" ht="15" spans="1:13">
      <c r="A14" s="35"/>
      <c r="B14" s="36"/>
      <c r="C14" s="28" t="s">
        <v>100</v>
      </c>
      <c r="D14" s="28" t="s">
        <v>104</v>
      </c>
      <c r="E14" s="29"/>
      <c r="F14" s="30">
        <v>770</v>
      </c>
      <c r="G14" s="31">
        <f t="shared" si="0"/>
        <v>15.4</v>
      </c>
      <c r="H14" s="31">
        <f t="shared" si="1"/>
        <v>785.4</v>
      </c>
      <c r="I14" s="32"/>
      <c r="J14" s="33"/>
      <c r="K14" s="33"/>
      <c r="L14" s="33"/>
      <c r="M14" s="37"/>
    </row>
    <row r="15" ht="15" spans="1:13">
      <c r="A15" s="35"/>
      <c r="B15" s="36"/>
      <c r="C15" s="28" t="s">
        <v>105</v>
      </c>
      <c r="D15" s="28" t="s">
        <v>106</v>
      </c>
      <c r="E15" s="29"/>
      <c r="F15" s="30">
        <v>634</v>
      </c>
      <c r="G15" s="31">
        <f t="shared" si="0"/>
        <v>12.68</v>
      </c>
      <c r="H15" s="31">
        <f t="shared" si="1"/>
        <v>646.68</v>
      </c>
      <c r="I15" s="32"/>
      <c r="J15" s="33"/>
      <c r="K15" s="33"/>
      <c r="L15" s="33"/>
      <c r="M15" s="37"/>
    </row>
    <row r="16" ht="15" spans="1:13">
      <c r="A16" s="35"/>
      <c r="B16" s="36"/>
      <c r="C16" s="28" t="s">
        <v>105</v>
      </c>
      <c r="D16" s="28" t="s">
        <v>106</v>
      </c>
      <c r="E16" s="29"/>
      <c r="F16" s="30">
        <v>634</v>
      </c>
      <c r="G16" s="31">
        <f t="shared" si="0"/>
        <v>12.68</v>
      </c>
      <c r="H16" s="31">
        <f t="shared" si="1"/>
        <v>646.68</v>
      </c>
      <c r="I16" s="32"/>
      <c r="J16" s="33"/>
      <c r="K16" s="33"/>
      <c r="L16" s="33"/>
      <c r="M16" s="37"/>
    </row>
    <row r="17" ht="15" spans="1:13">
      <c r="A17" s="35"/>
      <c r="B17" s="36"/>
      <c r="C17" s="28" t="s">
        <v>105</v>
      </c>
      <c r="D17" s="28" t="s">
        <v>107</v>
      </c>
      <c r="E17" s="29"/>
      <c r="F17" s="30">
        <v>812</v>
      </c>
      <c r="G17" s="31">
        <f t="shared" si="0"/>
        <v>16.24</v>
      </c>
      <c r="H17" s="31">
        <f t="shared" si="1"/>
        <v>828.24</v>
      </c>
      <c r="I17" s="32"/>
      <c r="J17" s="33"/>
      <c r="K17" s="33"/>
      <c r="L17" s="33"/>
      <c r="M17" s="37"/>
    </row>
    <row r="18" ht="15" spans="1:13">
      <c r="A18" s="35"/>
      <c r="B18" s="36"/>
      <c r="C18" s="28" t="s">
        <v>105</v>
      </c>
      <c r="D18" s="28" t="s">
        <v>107</v>
      </c>
      <c r="E18" s="29"/>
      <c r="F18" s="30">
        <v>812</v>
      </c>
      <c r="G18" s="31">
        <f t="shared" si="0"/>
        <v>16.24</v>
      </c>
      <c r="H18" s="31">
        <f t="shared" si="1"/>
        <v>828.24</v>
      </c>
      <c r="I18" s="32"/>
      <c r="J18" s="33"/>
      <c r="K18" s="33"/>
      <c r="L18" s="33"/>
      <c r="M18" s="37"/>
    </row>
    <row r="19" ht="15" spans="1:13">
      <c r="A19" s="35"/>
      <c r="B19" s="36"/>
      <c r="C19" s="28" t="s">
        <v>105</v>
      </c>
      <c r="D19" s="28" t="s">
        <v>108</v>
      </c>
      <c r="E19" s="29"/>
      <c r="F19" s="30">
        <v>306</v>
      </c>
      <c r="G19" s="31">
        <f t="shared" si="0"/>
        <v>6.12</v>
      </c>
      <c r="H19" s="31">
        <f t="shared" si="1"/>
        <v>312.12</v>
      </c>
      <c r="I19" s="32"/>
      <c r="J19" s="33"/>
      <c r="K19" s="33"/>
      <c r="L19" s="33"/>
      <c r="M19" s="37"/>
    </row>
    <row r="20" ht="15" spans="1:13">
      <c r="A20" s="35"/>
      <c r="B20" s="36"/>
      <c r="C20" s="28" t="s">
        <v>105</v>
      </c>
      <c r="D20" s="28" t="s">
        <v>108</v>
      </c>
      <c r="E20" s="29"/>
      <c r="F20" s="30">
        <v>306</v>
      </c>
      <c r="G20" s="31">
        <f t="shared" si="0"/>
        <v>6.12</v>
      </c>
      <c r="H20" s="31">
        <f t="shared" si="1"/>
        <v>312.12</v>
      </c>
      <c r="I20" s="32"/>
      <c r="J20" s="33"/>
      <c r="K20" s="33"/>
      <c r="L20" s="33"/>
      <c r="M20" s="37"/>
    </row>
    <row r="21" ht="15" spans="1:13">
      <c r="A21" s="35"/>
      <c r="B21" s="36"/>
      <c r="C21" s="28" t="s">
        <v>109</v>
      </c>
      <c r="D21" s="28" t="s">
        <v>110</v>
      </c>
      <c r="E21" s="29"/>
      <c r="F21" s="30">
        <v>3816</v>
      </c>
      <c r="G21" s="31">
        <f t="shared" si="0"/>
        <v>76.32</v>
      </c>
      <c r="H21" s="31">
        <f t="shared" si="1"/>
        <v>3892.32</v>
      </c>
      <c r="I21" s="32"/>
      <c r="J21" s="33"/>
      <c r="K21" s="33"/>
      <c r="L21" s="33"/>
      <c r="M21" s="37"/>
    </row>
    <row r="22" ht="15" spans="1:13">
      <c r="A22" s="35"/>
      <c r="B22" s="36"/>
      <c r="C22" s="28" t="s">
        <v>109</v>
      </c>
      <c r="D22" s="28" t="s">
        <v>110</v>
      </c>
      <c r="E22" s="29"/>
      <c r="F22" s="30">
        <v>3816</v>
      </c>
      <c r="G22" s="31">
        <f t="shared" si="0"/>
        <v>76.32</v>
      </c>
      <c r="H22" s="31">
        <f t="shared" si="1"/>
        <v>3892.32</v>
      </c>
      <c r="I22" s="32"/>
      <c r="J22" s="33"/>
      <c r="K22" s="33"/>
      <c r="L22" s="33"/>
      <c r="M22" s="37"/>
    </row>
    <row r="23" ht="15" spans="1:13">
      <c r="A23" s="35"/>
      <c r="B23" s="36"/>
      <c r="C23" s="28" t="s">
        <v>109</v>
      </c>
      <c r="D23" s="28" t="s">
        <v>111</v>
      </c>
      <c r="E23" s="29"/>
      <c r="F23" s="30">
        <v>994</v>
      </c>
      <c r="G23" s="31">
        <f t="shared" si="0"/>
        <v>19.88</v>
      </c>
      <c r="H23" s="31">
        <f t="shared" si="1"/>
        <v>1013.88</v>
      </c>
      <c r="I23" s="32"/>
      <c r="J23" s="33"/>
      <c r="K23" s="33"/>
      <c r="L23" s="33"/>
      <c r="M23" s="37"/>
    </row>
    <row r="24" ht="15" spans="1:13">
      <c r="A24" s="35"/>
      <c r="B24" s="36"/>
      <c r="C24" s="28" t="s">
        <v>109</v>
      </c>
      <c r="D24" s="28" t="s">
        <v>111</v>
      </c>
      <c r="E24" s="29"/>
      <c r="F24" s="30">
        <v>994</v>
      </c>
      <c r="G24" s="31">
        <f t="shared" si="0"/>
        <v>19.88</v>
      </c>
      <c r="H24" s="31">
        <f t="shared" si="1"/>
        <v>1013.88</v>
      </c>
      <c r="I24" s="32"/>
      <c r="J24" s="33"/>
      <c r="K24" s="33"/>
      <c r="L24" s="33"/>
      <c r="M24" s="37"/>
    </row>
    <row r="25" ht="15" spans="1:13">
      <c r="A25" s="35"/>
      <c r="B25" s="36"/>
      <c r="C25" s="28" t="s">
        <v>109</v>
      </c>
      <c r="D25" s="28" t="s">
        <v>112</v>
      </c>
      <c r="E25" s="29"/>
      <c r="F25" s="30">
        <v>1867</v>
      </c>
      <c r="G25" s="31">
        <f t="shared" si="0"/>
        <v>37.34</v>
      </c>
      <c r="H25" s="31">
        <f t="shared" si="1"/>
        <v>1904.34</v>
      </c>
      <c r="I25" s="32"/>
      <c r="J25" s="33"/>
      <c r="K25" s="33"/>
      <c r="L25" s="33"/>
      <c r="M25" s="37"/>
    </row>
    <row r="26" ht="15" spans="1:13">
      <c r="A26" s="35"/>
      <c r="B26" s="36"/>
      <c r="C26" s="28" t="s">
        <v>109</v>
      </c>
      <c r="D26" s="28" t="s">
        <v>112</v>
      </c>
      <c r="E26" s="29"/>
      <c r="F26" s="30">
        <v>1867</v>
      </c>
      <c r="G26" s="31">
        <f t="shared" si="0"/>
        <v>37.34</v>
      </c>
      <c r="H26" s="31">
        <f t="shared" si="1"/>
        <v>1904.34</v>
      </c>
      <c r="I26" s="32"/>
      <c r="J26" s="33"/>
      <c r="K26" s="33"/>
      <c r="L26" s="33"/>
      <c r="M26" s="37"/>
    </row>
    <row r="27" ht="15" spans="1:13">
      <c r="A27" s="35"/>
      <c r="B27" s="36"/>
      <c r="C27" s="28" t="s">
        <v>109</v>
      </c>
      <c r="D27" s="28" t="s">
        <v>113</v>
      </c>
      <c r="E27" s="29"/>
      <c r="F27" s="30">
        <v>598</v>
      </c>
      <c r="G27" s="31">
        <f t="shared" si="0"/>
        <v>11.96</v>
      </c>
      <c r="H27" s="31">
        <f t="shared" si="1"/>
        <v>609.96</v>
      </c>
      <c r="I27" s="32"/>
      <c r="J27" s="33"/>
      <c r="K27" s="33"/>
      <c r="L27" s="33"/>
      <c r="M27" s="37"/>
    </row>
    <row r="28" ht="15" spans="1:13">
      <c r="A28" s="35"/>
      <c r="B28" s="36"/>
      <c r="C28" s="28" t="s">
        <v>109</v>
      </c>
      <c r="D28" s="28" t="s">
        <v>113</v>
      </c>
      <c r="E28" s="29"/>
      <c r="F28" s="30">
        <v>598</v>
      </c>
      <c r="G28" s="31">
        <f t="shared" si="0"/>
        <v>11.96</v>
      </c>
      <c r="H28" s="31">
        <f t="shared" si="1"/>
        <v>609.96</v>
      </c>
      <c r="I28" s="32"/>
      <c r="J28" s="33"/>
      <c r="K28" s="33"/>
      <c r="L28" s="33"/>
      <c r="M28" s="37"/>
    </row>
    <row r="29" ht="15" spans="1:13">
      <c r="A29" s="38" t="s">
        <v>40</v>
      </c>
      <c r="B29" s="39"/>
      <c r="C29" s="40"/>
      <c r="D29" s="40"/>
      <c r="E29" s="39"/>
      <c r="F29" s="33">
        <f>SUM(F7:F28)</f>
        <v>25514</v>
      </c>
      <c r="G29" s="31">
        <f t="shared" si="0"/>
        <v>510.28</v>
      </c>
      <c r="H29" s="31">
        <f t="shared" si="1"/>
        <v>26024.28</v>
      </c>
      <c r="I29" s="41"/>
      <c r="J29" s="41"/>
      <c r="K29" s="41"/>
      <c r="L29" s="41"/>
      <c r="M29" s="42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5" right="0.75" top="1" bottom="1" header="0.5" footer="0.5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1" max="1" width="21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46123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 t="s">
        <v>114</v>
      </c>
      <c r="D7" s="28" t="s">
        <v>101</v>
      </c>
      <c r="E7" s="29"/>
      <c r="F7" s="30">
        <v>1862</v>
      </c>
      <c r="G7" s="31">
        <f t="shared" ref="G7:G29" si="0">F7*0.02</f>
        <v>37.24</v>
      </c>
      <c r="H7" s="31">
        <f t="shared" ref="H7:H29" si="1">SUM(F7:G7)</f>
        <v>1899.24</v>
      </c>
      <c r="I7" s="32">
        <v>46024</v>
      </c>
      <c r="J7" s="33">
        <v>0.6</v>
      </c>
      <c r="K7" s="33">
        <v>1</v>
      </c>
      <c r="L7" s="33" t="s">
        <v>120</v>
      </c>
      <c r="M7" s="34"/>
    </row>
    <row r="8" ht="15" spans="1:13">
      <c r="A8" s="35"/>
      <c r="B8" s="36"/>
      <c r="C8" s="28" t="s">
        <v>114</v>
      </c>
      <c r="D8" s="28" t="s">
        <v>101</v>
      </c>
      <c r="E8" s="29"/>
      <c r="F8" s="30">
        <v>1862</v>
      </c>
      <c r="G8" s="31">
        <f t="shared" si="0"/>
        <v>37.24</v>
      </c>
      <c r="H8" s="31">
        <f t="shared" si="1"/>
        <v>1899.24</v>
      </c>
      <c r="I8" s="32"/>
      <c r="J8" s="33"/>
      <c r="K8" s="33"/>
      <c r="L8" s="33"/>
      <c r="M8" s="34"/>
    </row>
    <row r="9" ht="15" spans="1:13">
      <c r="A9" s="35"/>
      <c r="B9" s="36"/>
      <c r="C9" s="28" t="s">
        <v>114</v>
      </c>
      <c r="D9" s="28" t="s">
        <v>103</v>
      </c>
      <c r="E9" s="29"/>
      <c r="F9" s="30">
        <v>208</v>
      </c>
      <c r="G9" s="31">
        <f t="shared" si="0"/>
        <v>4.16</v>
      </c>
      <c r="H9" s="31">
        <f t="shared" si="1"/>
        <v>212.16</v>
      </c>
      <c r="I9" s="32"/>
      <c r="J9" s="33"/>
      <c r="K9" s="33"/>
      <c r="L9" s="33"/>
      <c r="M9" s="37"/>
    </row>
    <row r="10" ht="15" spans="1:13">
      <c r="A10" s="35"/>
      <c r="B10" s="36"/>
      <c r="C10" s="28" t="s">
        <v>114</v>
      </c>
      <c r="D10" s="28" t="s">
        <v>103</v>
      </c>
      <c r="E10" s="29"/>
      <c r="F10" s="30">
        <v>208</v>
      </c>
      <c r="G10" s="31">
        <f t="shared" si="0"/>
        <v>4.16</v>
      </c>
      <c r="H10" s="31">
        <f t="shared" si="1"/>
        <v>212.16</v>
      </c>
      <c r="I10" s="32"/>
      <c r="J10" s="33"/>
      <c r="K10" s="33"/>
      <c r="L10" s="33"/>
      <c r="M10" s="37"/>
    </row>
    <row r="11" ht="15" spans="1:13">
      <c r="A11" s="35"/>
      <c r="B11" s="36"/>
      <c r="C11" s="28" t="s">
        <v>116</v>
      </c>
      <c r="D11" s="28" t="s">
        <v>92</v>
      </c>
      <c r="E11" s="29"/>
      <c r="F11" s="30">
        <v>571</v>
      </c>
      <c r="G11" s="31">
        <f t="shared" si="0"/>
        <v>11.42</v>
      </c>
      <c r="H11" s="31">
        <f t="shared" si="1"/>
        <v>582.42</v>
      </c>
      <c r="I11" s="32"/>
      <c r="J11" s="33"/>
      <c r="K11" s="33"/>
      <c r="L11" s="33"/>
      <c r="M11" s="37"/>
    </row>
    <row r="12" ht="15" spans="1:13">
      <c r="A12" s="35"/>
      <c r="B12" s="36"/>
      <c r="C12" s="28" t="s">
        <v>116</v>
      </c>
      <c r="D12" s="28" t="s">
        <v>92</v>
      </c>
      <c r="E12" s="29"/>
      <c r="F12" s="30">
        <v>571</v>
      </c>
      <c r="G12" s="31">
        <f t="shared" si="0"/>
        <v>11.42</v>
      </c>
      <c r="H12" s="31">
        <f t="shared" si="1"/>
        <v>582.42</v>
      </c>
      <c r="I12" s="32"/>
      <c r="J12" s="33"/>
      <c r="K12" s="33"/>
      <c r="L12" s="33"/>
      <c r="M12" s="37"/>
    </row>
    <row r="13" ht="15" spans="1:13">
      <c r="A13" s="38" t="s">
        <v>40</v>
      </c>
      <c r="B13" s="39"/>
      <c r="C13" s="40"/>
      <c r="D13" s="40"/>
      <c r="E13" s="39"/>
      <c r="F13" s="33">
        <f>SUM(F7:F12)</f>
        <v>5282</v>
      </c>
      <c r="G13" s="31">
        <f t="shared" si="0"/>
        <v>105.64</v>
      </c>
      <c r="H13" s="31">
        <f t="shared" si="1"/>
        <v>5387.64</v>
      </c>
      <c r="I13" s="41"/>
      <c r="J13" s="41"/>
      <c r="K13" s="41"/>
      <c r="L13" s="41"/>
      <c r="M13" s="42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上海乾美服饰有限公司</vt:lpstr>
      <vt:lpstr>Sheet2</vt:lpstr>
      <vt:lpstr>上海办</vt:lpstr>
      <vt:lpstr>南通泓俊纺织有限公司</vt:lpstr>
      <vt:lpstr>春之韵服饰有限公司</vt:lpstr>
      <vt:lpstr>欣浠针织有限公司</vt:lpstr>
      <vt:lpstr>威远县纬利毛织制衣有限公司</vt:lpstr>
      <vt:lpstr>常熟豫佳人嘉针织服饰有限公司</vt:lpstr>
      <vt:lpstr>启东市北新镇鹭鹭针织厂</vt:lpstr>
      <vt:lpstr>Sheet10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2026-04-02T12:04:00Z</dcterms:created>
  <dcterms:modified xsi:type="dcterms:W3CDTF">2026-04-11T09:02:17Z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D3CB22CF2A4442A78DD1D1073DB2547D_11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